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6"/>
  <workbookPr/>
  <mc:AlternateContent xmlns:mc="http://schemas.openxmlformats.org/markup-compatibility/2006">
    <mc:Choice Requires="x15">
      <x15ac:absPath xmlns:x15ac="http://schemas.microsoft.com/office/spreadsheetml/2010/11/ac" url="D:\MAPY_ RIZIK_III\Výběrové řízení MR_III\"/>
    </mc:Choice>
  </mc:AlternateContent>
  <xr:revisionPtr revIDLastSave="0" documentId="13_ncr:1_{A88AA509-7967-47FE-B113-7E5F29531075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úseky 3. cyklus mapy" sheetId="7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102" i="7" l="1"/>
  <c r="O102" i="7"/>
  <c r="K102" i="7"/>
  <c r="J102" i="7"/>
  <c r="I102" i="7"/>
  <c r="G102" i="7"/>
  <c r="U100" i="7"/>
  <c r="U99" i="7"/>
  <c r="U98" i="7"/>
  <c r="U97" i="7"/>
  <c r="U96" i="7"/>
  <c r="U95" i="7"/>
  <c r="T95" i="7"/>
  <c r="S95" i="7"/>
  <c r="R95" i="7"/>
  <c r="N95" i="7"/>
  <c r="M95" i="7"/>
  <c r="U94" i="7"/>
  <c r="U93" i="7"/>
  <c r="U92" i="7"/>
  <c r="U91" i="7"/>
  <c r="U90" i="7"/>
  <c r="T90" i="7"/>
  <c r="S90" i="7"/>
  <c r="R90" i="7"/>
  <c r="N90" i="7"/>
  <c r="M90" i="7"/>
  <c r="U89" i="7"/>
  <c r="T89" i="7"/>
  <c r="S89" i="7"/>
  <c r="R89" i="7"/>
  <c r="N89" i="7"/>
  <c r="M89" i="7"/>
  <c r="U88" i="7"/>
  <c r="T88" i="7"/>
  <c r="S88" i="7"/>
  <c r="R88" i="7"/>
  <c r="N88" i="7"/>
  <c r="M88" i="7"/>
  <c r="U87" i="7"/>
  <c r="T87" i="7"/>
  <c r="S87" i="7"/>
  <c r="R87" i="7"/>
  <c r="N87" i="7"/>
  <c r="M87" i="7"/>
  <c r="U86" i="7"/>
  <c r="T86" i="7"/>
  <c r="S86" i="7"/>
  <c r="R86" i="7"/>
  <c r="N86" i="7"/>
  <c r="M86" i="7"/>
  <c r="U85" i="7"/>
  <c r="T85" i="7"/>
  <c r="S85" i="7"/>
  <c r="R85" i="7"/>
  <c r="N85" i="7"/>
  <c r="M85" i="7"/>
  <c r="U84" i="7"/>
  <c r="T84" i="7"/>
  <c r="S84" i="7"/>
  <c r="R84" i="7"/>
  <c r="N84" i="7"/>
  <c r="M84" i="7"/>
  <c r="U83" i="7"/>
  <c r="T83" i="7"/>
  <c r="S83" i="7"/>
  <c r="R83" i="7"/>
  <c r="N83" i="7"/>
  <c r="M83" i="7"/>
  <c r="U82" i="7"/>
  <c r="T82" i="7"/>
  <c r="S82" i="7"/>
  <c r="R82" i="7"/>
  <c r="N82" i="7"/>
  <c r="M82" i="7"/>
  <c r="U81" i="7"/>
  <c r="N81" i="7"/>
  <c r="M81" i="7"/>
  <c r="U80" i="7"/>
  <c r="T80" i="7"/>
  <c r="S80" i="7"/>
  <c r="R80" i="7"/>
  <c r="N80" i="7"/>
  <c r="M80" i="7"/>
  <c r="U79" i="7"/>
  <c r="T79" i="7"/>
  <c r="S79" i="7"/>
  <c r="R79" i="7"/>
  <c r="N79" i="7"/>
  <c r="M79" i="7"/>
  <c r="U78" i="7"/>
  <c r="T78" i="7"/>
  <c r="S78" i="7"/>
  <c r="R78" i="7"/>
  <c r="N78" i="7"/>
  <c r="M78" i="7"/>
  <c r="U77" i="7"/>
  <c r="U76" i="7"/>
  <c r="T76" i="7"/>
  <c r="S76" i="7"/>
  <c r="R76" i="7"/>
  <c r="N76" i="7"/>
  <c r="M76" i="7"/>
  <c r="U75" i="7"/>
  <c r="U74" i="7"/>
  <c r="T74" i="7"/>
  <c r="S74" i="7"/>
  <c r="R74" i="7"/>
  <c r="N74" i="7"/>
  <c r="M74" i="7"/>
  <c r="U73" i="7"/>
  <c r="T73" i="7"/>
  <c r="S73" i="7"/>
  <c r="R73" i="7"/>
  <c r="M73" i="7"/>
  <c r="U72" i="7"/>
  <c r="U71" i="7"/>
  <c r="T71" i="7"/>
  <c r="S71" i="7"/>
  <c r="R71" i="7"/>
  <c r="N71" i="7"/>
  <c r="M71" i="7"/>
  <c r="U70" i="7"/>
  <c r="T70" i="7"/>
  <c r="S70" i="7"/>
  <c r="R70" i="7"/>
  <c r="N70" i="7"/>
  <c r="M70" i="7"/>
  <c r="U69" i="7"/>
  <c r="T69" i="7"/>
  <c r="S69" i="7"/>
  <c r="R69" i="7"/>
  <c r="N69" i="7"/>
  <c r="M69" i="7"/>
  <c r="U68" i="7"/>
  <c r="T68" i="7"/>
  <c r="S68" i="7"/>
  <c r="R68" i="7"/>
  <c r="N68" i="7"/>
  <c r="M68" i="7"/>
  <c r="U67" i="7"/>
  <c r="T67" i="7"/>
  <c r="S67" i="7"/>
  <c r="R67" i="7"/>
  <c r="N67" i="7"/>
  <c r="M67" i="7"/>
  <c r="U66" i="7"/>
  <c r="U65" i="7"/>
  <c r="T65" i="7"/>
  <c r="S65" i="7"/>
  <c r="P65" i="7"/>
  <c r="M65" i="7"/>
  <c r="U64" i="7"/>
  <c r="T64" i="7"/>
  <c r="S64" i="7"/>
  <c r="R64" i="7"/>
  <c r="N64" i="7"/>
  <c r="M64" i="7"/>
  <c r="U63" i="7"/>
  <c r="T63" i="7"/>
  <c r="S63" i="7"/>
  <c r="R63" i="7"/>
  <c r="M63" i="7"/>
  <c r="U62" i="7"/>
  <c r="U61" i="7"/>
  <c r="U60" i="7"/>
  <c r="T60" i="7"/>
  <c r="S60" i="7"/>
  <c r="R60" i="7"/>
  <c r="N60" i="7"/>
  <c r="M60" i="7"/>
  <c r="U59" i="7"/>
  <c r="T59" i="7"/>
  <c r="S59" i="7"/>
  <c r="R59" i="7"/>
  <c r="M59" i="7"/>
  <c r="U58" i="7"/>
  <c r="T58" i="7"/>
  <c r="S58" i="7"/>
  <c r="R58" i="7"/>
  <c r="N58" i="7"/>
  <c r="M58" i="7"/>
  <c r="U57" i="7"/>
  <c r="U56" i="7"/>
  <c r="U55" i="7"/>
  <c r="U54" i="7"/>
  <c r="U53" i="7"/>
  <c r="U52" i="7"/>
  <c r="U51" i="7"/>
  <c r="U50" i="7"/>
  <c r="U49" i="7"/>
  <c r="U48" i="7"/>
  <c r="U47" i="7"/>
  <c r="U46" i="7"/>
  <c r="T46" i="7"/>
  <c r="S46" i="7"/>
  <c r="R46" i="7"/>
  <c r="N46" i="7"/>
  <c r="M46" i="7"/>
  <c r="U45" i="7"/>
  <c r="T45" i="7"/>
  <c r="S45" i="7"/>
  <c r="R45" i="7"/>
  <c r="N45" i="7"/>
  <c r="M45" i="7"/>
  <c r="U44" i="7"/>
  <c r="U43" i="7"/>
  <c r="T43" i="7"/>
  <c r="S43" i="7"/>
  <c r="R43" i="7"/>
  <c r="N43" i="7"/>
  <c r="M43" i="7"/>
  <c r="U42" i="7"/>
  <c r="T42" i="7"/>
  <c r="S42" i="7"/>
  <c r="R42" i="7"/>
  <c r="N42" i="7"/>
  <c r="M42" i="7"/>
  <c r="U41" i="7"/>
  <c r="U40" i="7"/>
  <c r="U39" i="7"/>
  <c r="U38" i="7"/>
  <c r="U37" i="7"/>
  <c r="T37" i="7"/>
  <c r="S37" i="7"/>
  <c r="R37" i="7"/>
  <c r="N37" i="7"/>
  <c r="M37" i="7"/>
  <c r="U36" i="7"/>
  <c r="U35" i="7"/>
  <c r="U34" i="7"/>
  <c r="U33" i="7"/>
  <c r="U32" i="7"/>
  <c r="U31" i="7"/>
  <c r="T31" i="7"/>
  <c r="S31" i="7"/>
  <c r="P31" i="7"/>
  <c r="N31" i="7"/>
  <c r="M31" i="7"/>
  <c r="U30" i="7"/>
  <c r="T30" i="7"/>
  <c r="S30" i="7"/>
  <c r="P30" i="7"/>
  <c r="N30" i="7"/>
  <c r="M30" i="7"/>
  <c r="U29" i="7"/>
  <c r="T29" i="7"/>
  <c r="S29" i="7"/>
  <c r="P29" i="7"/>
  <c r="U28" i="7"/>
  <c r="T28" i="7"/>
  <c r="S28" i="7"/>
  <c r="R28" i="7"/>
  <c r="N28" i="7"/>
  <c r="M28" i="7"/>
  <c r="U27" i="7"/>
  <c r="T27" i="7"/>
  <c r="S27" i="7"/>
  <c r="M27" i="7"/>
  <c r="U26" i="7"/>
  <c r="T26" i="7"/>
  <c r="S26" i="7"/>
  <c r="R26" i="7"/>
  <c r="N26" i="7"/>
  <c r="M26" i="7"/>
  <c r="U25" i="7"/>
  <c r="U24" i="7"/>
  <c r="T24" i="7"/>
  <c r="S24" i="7"/>
  <c r="R24" i="7"/>
  <c r="N24" i="7"/>
  <c r="M24" i="7"/>
  <c r="U23" i="7"/>
  <c r="T23" i="7"/>
  <c r="S23" i="7"/>
  <c r="R23" i="7"/>
  <c r="N23" i="7"/>
  <c r="M23" i="7"/>
  <c r="U22" i="7"/>
  <c r="T22" i="7"/>
  <c r="S22" i="7"/>
  <c r="R22" i="7"/>
  <c r="N22" i="7"/>
  <c r="M22" i="7"/>
  <c r="U21" i="7"/>
  <c r="T21" i="7"/>
  <c r="S21" i="7"/>
  <c r="R21" i="7"/>
  <c r="N21" i="7"/>
  <c r="M21" i="7"/>
  <c r="U20" i="7"/>
  <c r="U19" i="7"/>
  <c r="U18" i="7"/>
  <c r="U17" i="7"/>
  <c r="U16" i="7"/>
  <c r="U15" i="7"/>
  <c r="U14" i="7"/>
  <c r="U13" i="7"/>
  <c r="U12" i="7"/>
  <c r="U11" i="7"/>
  <c r="U10" i="7"/>
  <c r="U9" i="7"/>
  <c r="U8" i="7"/>
  <c r="T8" i="7"/>
  <c r="S8" i="7"/>
  <c r="P8" i="7"/>
  <c r="M8" i="7"/>
  <c r="U7" i="7"/>
  <c r="U6" i="7"/>
  <c r="U5" i="7"/>
  <c r="U4" i="7"/>
  <c r="T4" i="7"/>
  <c r="S4" i="7"/>
  <c r="P4" i="7"/>
  <c r="U3" i="7"/>
  <c r="T3" i="7"/>
  <c r="S3" i="7"/>
  <c r="R3" i="7"/>
  <c r="P3" i="7"/>
  <c r="M3" i="7"/>
  <c r="R102" i="7" l="1"/>
  <c r="U102" i="7"/>
  <c r="P102" i="7"/>
  <c r="N102" i="7"/>
  <c r="M102" i="7"/>
  <c r="S102" i="7"/>
  <c r="T102" i="7"/>
</calcChain>
</file>

<file path=xl/sharedStrings.xml><?xml version="1.0" encoding="utf-8"?>
<sst xmlns="http://schemas.openxmlformats.org/spreadsheetml/2006/main" count="766" uniqueCount="377">
  <si>
    <t>ID_2023</t>
  </si>
  <si>
    <t>tok</t>
  </si>
  <si>
    <t>popis</t>
  </si>
  <si>
    <t>komentar</t>
  </si>
  <si>
    <t>Usek_2023</t>
  </si>
  <si>
    <t>delka_km</t>
  </si>
  <si>
    <t>ID_2019</t>
  </si>
  <si>
    <t>&lt;Null&gt;</t>
  </si>
  <si>
    <t>Svitava</t>
  </si>
  <si>
    <t>DYJ_07-01</t>
  </si>
  <si>
    <t>Litava</t>
  </si>
  <si>
    <t>Jihlava</t>
  </si>
  <si>
    <t>DYJ_11-01</t>
  </si>
  <si>
    <t>Oslava</t>
  </si>
  <si>
    <t>DYJ_14-01</t>
  </si>
  <si>
    <t>DYJ_16-01</t>
  </si>
  <si>
    <t>Morava</t>
  </si>
  <si>
    <t>MOV_01-01</t>
  </si>
  <si>
    <t>MOV_01-02</t>
  </si>
  <si>
    <t>Kyjovka</t>
  </si>
  <si>
    <t>MOV_01-03</t>
  </si>
  <si>
    <t>MOV_09-01</t>
  </si>
  <si>
    <t>MOV_13-01</t>
  </si>
  <si>
    <t>Haná</t>
  </si>
  <si>
    <t>MOV_14-02</t>
  </si>
  <si>
    <t>Třebůvka</t>
  </si>
  <si>
    <t>MOV_25-01</t>
  </si>
  <si>
    <t>Bystřice</t>
  </si>
  <si>
    <t>beze změn</t>
  </si>
  <si>
    <t>ANO</t>
  </si>
  <si>
    <t>upravený</t>
  </si>
  <si>
    <t xml:space="preserve"> </t>
  </si>
  <si>
    <t>nový</t>
  </si>
  <si>
    <t>DYJ_01-01</t>
  </si>
  <si>
    <t>Břeclav - VD Nové Mlýny</t>
  </si>
  <si>
    <t>úsek prodloužen k VD Nové Mlýny</t>
  </si>
  <si>
    <t>DYJ_01-02</t>
  </si>
  <si>
    <t>Odlehčovací rameno Dyje</t>
  </si>
  <si>
    <t>Břeclav</t>
  </si>
  <si>
    <t>DYJ_02-01</t>
  </si>
  <si>
    <t>Kyjov</t>
  </si>
  <si>
    <t>DYJ_03-01</t>
  </si>
  <si>
    <t>Svratka</t>
  </si>
  <si>
    <t>Židlochovice - VN Brno</t>
  </si>
  <si>
    <t>DYJ_03-02</t>
  </si>
  <si>
    <t>Židlochovice - Žatčany</t>
  </si>
  <si>
    <t>DYJ_03-03</t>
  </si>
  <si>
    <t>Říčka</t>
  </si>
  <si>
    <t>Měnín</t>
  </si>
  <si>
    <t>DYJ_03-04</t>
  </si>
  <si>
    <t>území Brna</t>
  </si>
  <si>
    <t>DYJ_03-05</t>
  </si>
  <si>
    <t>Leskava</t>
  </si>
  <si>
    <t>DYJ_04-01</t>
  </si>
  <si>
    <t>Veverská Bítýška</t>
  </si>
  <si>
    <t>DYJ_04-02</t>
  </si>
  <si>
    <t>Bílý potok</t>
  </si>
  <si>
    <t>DYJ_04-03</t>
  </si>
  <si>
    <t>DYJ_05-01</t>
  </si>
  <si>
    <t>Březina - Štěpánovice</t>
  </si>
  <si>
    <t>DYJ_06-01</t>
  </si>
  <si>
    <t>Polička</t>
  </si>
  <si>
    <t>DYJ_06-02</t>
  </si>
  <si>
    <t>přítok od Cihelny</t>
  </si>
  <si>
    <t>DYJ_05-02</t>
  </si>
  <si>
    <t>DYJ_06-03</t>
  </si>
  <si>
    <t>Jánský potok</t>
  </si>
  <si>
    <t>DYJ_05-03</t>
  </si>
  <si>
    <t>Kuřimka</t>
  </si>
  <si>
    <t>Moravské Knínice - Kuřim</t>
  </si>
  <si>
    <t>DYJ_07-02</t>
  </si>
  <si>
    <t>Luční potok</t>
  </si>
  <si>
    <t>Kuřim</t>
  </si>
  <si>
    <t>DYJ_07-03</t>
  </si>
  <si>
    <t>Mozovský potok</t>
  </si>
  <si>
    <t>DYJ_08-01</t>
  </si>
  <si>
    <t>Blansko</t>
  </si>
  <si>
    <t>DYJ_09-01</t>
  </si>
  <si>
    <t>Mladkov - Skrchov</t>
  </si>
  <si>
    <t>úsek prodloužen do Svitávky</t>
  </si>
  <si>
    <t>DYJ_09-02</t>
  </si>
  <si>
    <t>Křetínka</t>
  </si>
  <si>
    <t>ústí - VD Křetínka</t>
  </si>
  <si>
    <t>DYJ_07</t>
  </si>
  <si>
    <t>DYJ_09-03</t>
  </si>
  <si>
    <t>Kladorubka</t>
  </si>
  <si>
    <t>DYJ_09-04</t>
  </si>
  <si>
    <t>Třebětínka</t>
  </si>
  <si>
    <t>Třebětín</t>
  </si>
  <si>
    <t>DYJ_10-01</t>
  </si>
  <si>
    <t>Březová nad Svitavou</t>
  </si>
  <si>
    <t>DYJ_07-04</t>
  </si>
  <si>
    <t>Hodějice - Bučovice</t>
  </si>
  <si>
    <t>DYJ_12-01</t>
  </si>
  <si>
    <t>Podolí - Šlapanice</t>
  </si>
  <si>
    <t>úsek prodloužen o Šlapanice</t>
  </si>
  <si>
    <t>DYJ_13-01</t>
  </si>
  <si>
    <t>Rakovec</t>
  </si>
  <si>
    <t>Slavíkovice - Komořany</t>
  </si>
  <si>
    <t>Rokytná</t>
  </si>
  <si>
    <t>Ivančice</t>
  </si>
  <si>
    <t>DYJ_12-02</t>
  </si>
  <si>
    <t>DYJ_14-02</t>
  </si>
  <si>
    <t>DYJ_14-03</t>
  </si>
  <si>
    <t>Ivančice - Oslavany</t>
  </si>
  <si>
    <t>DYJ_12-03</t>
  </si>
  <si>
    <t>DYJ_15-01</t>
  </si>
  <si>
    <t>Třebíč</t>
  </si>
  <si>
    <t>Daníž</t>
  </si>
  <si>
    <t>Jaroslavice</t>
  </si>
  <si>
    <t>soutok se Syrovinkou - Jarošov</t>
  </si>
  <si>
    <t>MOV_02-01</t>
  </si>
  <si>
    <t>odlehčovací rameno</t>
  </si>
  <si>
    <t>odlehčovací rameno pod Uherským Ostrohem</t>
  </si>
  <si>
    <t>MOV_02-02</t>
  </si>
  <si>
    <t>Okluky</t>
  </si>
  <si>
    <t>Ostrožské Předměstí</t>
  </si>
  <si>
    <t>MOV_02-03</t>
  </si>
  <si>
    <t>MOV_01-04</t>
  </si>
  <si>
    <t>Dlouhá řeka</t>
  </si>
  <si>
    <t>Nedakonice-železniční most</t>
  </si>
  <si>
    <t>MOV_02-04</t>
  </si>
  <si>
    <t>MOV_01-05</t>
  </si>
  <si>
    <t>Olšava</t>
  </si>
  <si>
    <t>od Moravy po přítok Olšovec</t>
  </si>
  <si>
    <t>MOV_02-05</t>
  </si>
  <si>
    <t>Napajedla - Dub nad Moravou</t>
  </si>
  <si>
    <t>MOV_03-01</t>
  </si>
  <si>
    <t>Dřevnice</t>
  </si>
  <si>
    <t>ústí - Zlín</t>
  </si>
  <si>
    <t>MOV_03-02</t>
  </si>
  <si>
    <t>Fryštácký p.</t>
  </si>
  <si>
    <t>Zlín</t>
  </si>
  <si>
    <t>MOV_03-03</t>
  </si>
  <si>
    <t>Kotojedka</t>
  </si>
  <si>
    <t>Kroměříž</t>
  </si>
  <si>
    <t>Zacharka</t>
  </si>
  <si>
    <t>MOV_02-06</t>
  </si>
  <si>
    <t>Moštěnka</t>
  </si>
  <si>
    <t>ústí - Horní Moštěnice</t>
  </si>
  <si>
    <t>spojeny úseky MOV_03- a MOV_12-01</t>
  </si>
  <si>
    <t>MOV_03-04</t>
  </si>
  <si>
    <t>MOV_02-07</t>
  </si>
  <si>
    <t>ústí - Nezamyslice</t>
  </si>
  <si>
    <t>úsek MOV_14-01 prodloužen k ústí do Moravy</t>
  </si>
  <si>
    <t>MOV_02-08</t>
  </si>
  <si>
    <t>Brodečka</t>
  </si>
  <si>
    <t>ústí - Víceměřice (železnice)</t>
  </si>
  <si>
    <t>MOV_02-09</t>
  </si>
  <si>
    <t>Bečva</t>
  </si>
  <si>
    <t>od soutoku s Moravou po most Teplice</t>
  </si>
  <si>
    <t>MOV_03-05</t>
  </si>
  <si>
    <t>MOV_02-10</t>
  </si>
  <si>
    <t>Velička</t>
  </si>
  <si>
    <t>ústí - Hranice Lhotka</t>
  </si>
  <si>
    <t>MOV_03-06</t>
  </si>
  <si>
    <t>Ťážaly - Litovel</t>
  </si>
  <si>
    <t>MOV_04-01</t>
  </si>
  <si>
    <t>Mlýnský potok</t>
  </si>
  <si>
    <t>Olomouc</t>
  </si>
  <si>
    <t>MOV_04-02</t>
  </si>
  <si>
    <t>Olomouc (ústí po železniční most)</t>
  </si>
  <si>
    <t>MOV_04-03</t>
  </si>
  <si>
    <t>Trusovický potok</t>
  </si>
  <si>
    <t>ústí - železniční most</t>
  </si>
  <si>
    <t>MOV_04-04</t>
  </si>
  <si>
    <t>el. náhon</t>
  </si>
  <si>
    <t>Litovel</t>
  </si>
  <si>
    <t>MOV_04-05</t>
  </si>
  <si>
    <t>Struska</t>
  </si>
  <si>
    <t>ústí - Litovel</t>
  </si>
  <si>
    <t>MOV_04-06</t>
  </si>
  <si>
    <t>MOV_03-07</t>
  </si>
  <si>
    <t>Chořelice - Víska</t>
  </si>
  <si>
    <t>MOV_04-07</t>
  </si>
  <si>
    <t>od mostu v Chromči po Raškov</t>
  </si>
  <si>
    <t>MOV_05-01</t>
  </si>
  <si>
    <t>od přítoku po Luhačovický potok</t>
  </si>
  <si>
    <t>MOV_06-01</t>
  </si>
  <si>
    <t>Luhačovický potok</t>
  </si>
  <si>
    <t>od ČOV po Pozlovický potok</t>
  </si>
  <si>
    <t>úsek prodloužen</t>
  </si>
  <si>
    <t>MOV_07-01</t>
  </si>
  <si>
    <t>Březnice</t>
  </si>
  <si>
    <t>přes zástavbu Bílovic</t>
  </si>
  <si>
    <t>MOV_08-01</t>
  </si>
  <si>
    <t>MOV_07-02</t>
  </si>
  <si>
    <t>Zlámenecký potok</t>
  </si>
  <si>
    <t>Bílovice</t>
  </si>
  <si>
    <t>MOV_08-02</t>
  </si>
  <si>
    <t>Rusava</t>
  </si>
  <si>
    <t>Hulín</t>
  </si>
  <si>
    <t>MOV_11-01</t>
  </si>
  <si>
    <t>Zdounky</t>
  </si>
  <si>
    <t>MOV_10-01</t>
  </si>
  <si>
    <t>Romže</t>
  </si>
  <si>
    <t>Prostějov - Valová nad Český potok</t>
  </si>
  <si>
    <t>MOV_15-01</t>
  </si>
  <si>
    <t>MOV_10-02</t>
  </si>
  <si>
    <t xml:space="preserve"> Hloučela</t>
  </si>
  <si>
    <t>Prostějov</t>
  </si>
  <si>
    <t>MOV_15</t>
  </si>
  <si>
    <t>MOV_10-03</t>
  </si>
  <si>
    <t>Český potok</t>
  </si>
  <si>
    <t>ústí - Smržice</t>
  </si>
  <si>
    <t>MOV_15-02</t>
  </si>
  <si>
    <t>Jezernice</t>
  </si>
  <si>
    <t>MOV_21-01</t>
  </si>
  <si>
    <t>MOV_12-01</t>
  </si>
  <si>
    <t>Choryně - Valašské Meziříčí</t>
  </si>
  <si>
    <t>MOV_16-01</t>
  </si>
  <si>
    <t>MOV_12-02</t>
  </si>
  <si>
    <t>Juhyně</t>
  </si>
  <si>
    <t>Choryně</t>
  </si>
  <si>
    <t>MOV_16-02</t>
  </si>
  <si>
    <t>MOV_12-03</t>
  </si>
  <si>
    <t>Loučka</t>
  </si>
  <si>
    <t>ústí - Branky</t>
  </si>
  <si>
    <t>MOV_16-03</t>
  </si>
  <si>
    <t>MOV_12-04</t>
  </si>
  <si>
    <t>Vsetínská Bečva</t>
  </si>
  <si>
    <t>Valašské Meziříčí - Jarcová</t>
  </si>
  <si>
    <t>MOV_16-04</t>
  </si>
  <si>
    <t>MOV_12-05</t>
  </si>
  <si>
    <t>Rožnovská Bečva</t>
  </si>
  <si>
    <t>Valašské Meziříčí</t>
  </si>
  <si>
    <t>MOV_16-05</t>
  </si>
  <si>
    <t>Vsetín - Halenkov (jez)</t>
  </si>
  <si>
    <t>MOV_17-01</t>
  </si>
  <si>
    <t>MOV_13-02</t>
  </si>
  <si>
    <t>Senice</t>
  </si>
  <si>
    <t>ústí - Valašská Polanka (most)</t>
  </si>
  <si>
    <t>spojené úseky MOV_17-02, MOV_19 a prodloženo proti proudu</t>
  </si>
  <si>
    <t>MOV_17-02</t>
  </si>
  <si>
    <t>MOV_14-01</t>
  </si>
  <si>
    <t>Rožnov pod Radhoštěm, Hradišťko</t>
  </si>
  <si>
    <t>MOV_20-01</t>
  </si>
  <si>
    <t>Hážovický potok</t>
  </si>
  <si>
    <t>Rožnov pod Radhoštěm, Vigantice, Hutisko-Solane</t>
  </si>
  <si>
    <t>MOV_20-02</t>
  </si>
  <si>
    <t>MOV_14-03</t>
  </si>
  <si>
    <t>Vermiřovský p. (Dolnopasecký p.)</t>
  </si>
  <si>
    <t>Rožnov pod Radhoštěm</t>
  </si>
  <si>
    <t>MOV_20-03</t>
  </si>
  <si>
    <t>Hlubočky</t>
  </si>
  <si>
    <t>MOV_22-01</t>
  </si>
  <si>
    <t>Oskava</t>
  </si>
  <si>
    <t>Březce - ústí Oslavy</t>
  </si>
  <si>
    <t>MOV_23-01</t>
  </si>
  <si>
    <t>Hlavnice</t>
  </si>
  <si>
    <t>ústí - Brníčko</t>
  </si>
  <si>
    <t>MOV_23-02</t>
  </si>
  <si>
    <t>ústí - Dlouhá Loučka</t>
  </si>
  <si>
    <t>MOV_23-03</t>
  </si>
  <si>
    <t>Nemrlov (most) - ústí Zlatého potoka</t>
  </si>
  <si>
    <t>MOV_23-04</t>
  </si>
  <si>
    <t>MOV_18-01</t>
  </si>
  <si>
    <t>Vlčice (jez) - Loštice (most D35)</t>
  </si>
  <si>
    <t>MOV_24-01</t>
  </si>
  <si>
    <t>Nemilka</t>
  </si>
  <si>
    <t>ústí - silniční most Lupěné</t>
  </si>
  <si>
    <t>MOV_27-02</t>
  </si>
  <si>
    <t>MOV_19-01</t>
  </si>
  <si>
    <t>Mírovka</t>
  </si>
  <si>
    <t>od železničního mostu po obchvat</t>
  </si>
  <si>
    <t>MOV_26-01</t>
  </si>
  <si>
    <t>Moravská Sázava</t>
  </si>
  <si>
    <t>Zvole - Lupěné</t>
  </si>
  <si>
    <t>MOV_27-01</t>
  </si>
  <si>
    <t>Hoštějn</t>
  </si>
  <si>
    <t>MOV_27-03</t>
  </si>
  <si>
    <t>MOV_21-02</t>
  </si>
  <si>
    <t>Březná</t>
  </si>
  <si>
    <t>MOV_27-04</t>
  </si>
  <si>
    <t>Žichlínek (žel. most) - Albrechtice</t>
  </si>
  <si>
    <t>MOV_28-01</t>
  </si>
  <si>
    <t>MOV_22-02</t>
  </si>
  <si>
    <t>Ostrovský potok</t>
  </si>
  <si>
    <t>Lanškroun</t>
  </si>
  <si>
    <t>MOV_28-02</t>
  </si>
  <si>
    <t>MOV_22-03</t>
  </si>
  <si>
    <t>Třešňovský potok</t>
  </si>
  <si>
    <t>MOV_28-03</t>
  </si>
  <si>
    <t>Lukovský potok</t>
  </si>
  <si>
    <t>ústí - Damníkov</t>
  </si>
  <si>
    <t>MOV_29-01</t>
  </si>
  <si>
    <t>Lukávka</t>
  </si>
  <si>
    <t>soutok - Rudoltice</t>
  </si>
  <si>
    <t>MOV_29-02</t>
  </si>
  <si>
    <t>Desná</t>
  </si>
  <si>
    <t>Šumperk - Rapotín (ČOV)</t>
  </si>
  <si>
    <t>MOV_30-01</t>
  </si>
  <si>
    <t>MOV_24-02</t>
  </si>
  <si>
    <t>Losinka</t>
  </si>
  <si>
    <t>od mostu po most nad papírnou</t>
  </si>
  <si>
    <t>MOV_30-03</t>
  </si>
  <si>
    <t>Maršíkov - po Hučivou Desnou</t>
  </si>
  <si>
    <t>prodložení úseku</t>
  </si>
  <si>
    <t>MOV_30-02</t>
  </si>
  <si>
    <t>Vlára</t>
  </si>
  <si>
    <t>Brumov-Bylnice - Vlachovice</t>
  </si>
  <si>
    <t>MOV_31-01</t>
  </si>
  <si>
    <t>Brumovka</t>
  </si>
  <si>
    <t>Brumov-Bylnice</t>
  </si>
  <si>
    <t>MOV_31-02</t>
  </si>
  <si>
    <t>Zelenský potok</t>
  </si>
  <si>
    <t>Štítná nad Vláří</t>
  </si>
  <si>
    <t>MOV_31-04</t>
  </si>
  <si>
    <t>Říka</t>
  </si>
  <si>
    <t>ústí - Slavičín</t>
  </si>
  <si>
    <t>MOV_31-05</t>
  </si>
  <si>
    <t>Valašské Klobouky</t>
  </si>
  <si>
    <t>MOV_31-03</t>
  </si>
  <si>
    <t>hydrologie</t>
  </si>
  <si>
    <t>ks</t>
  </si>
  <si>
    <t>rozsah</t>
  </si>
  <si>
    <t>pochůzky, Fotodokumentace</t>
  </si>
  <si>
    <t>km</t>
  </si>
  <si>
    <t>zaměření</t>
  </si>
  <si>
    <t>mapy nebezpečí</t>
  </si>
  <si>
    <t>mapy ohrožení</t>
  </si>
  <si>
    <t>mapy rizik</t>
  </si>
  <si>
    <t>pozn</t>
  </si>
  <si>
    <t>souřadnice začátek</t>
  </si>
  <si>
    <t>souřadnice konec</t>
  </si>
  <si>
    <t>X</t>
  </si>
  <si>
    <t>Y</t>
  </si>
  <si>
    <t xml:space="preserve">Dyje, </t>
  </si>
  <si>
    <t>MOV_26-02</t>
  </si>
  <si>
    <t>MOV_26-03</t>
  </si>
  <si>
    <t>MOV_26-04</t>
  </si>
  <si>
    <t>1D aktualizace</t>
  </si>
  <si>
    <t>2D aktualizace</t>
  </si>
  <si>
    <t>1D NOVÝ</t>
  </si>
  <si>
    <t>2D NOVÝ</t>
  </si>
  <si>
    <t>prodloužení</t>
  </si>
  <si>
    <t>ověření</t>
  </si>
  <si>
    <t>1 ověřít 1 nový</t>
  </si>
  <si>
    <t>1 ověřit, 1 nový</t>
  </si>
  <si>
    <t>MRII. 1D model, nový 2D model</t>
  </si>
  <si>
    <t>ověřit</t>
  </si>
  <si>
    <t>2 ověřit, 1 nový</t>
  </si>
  <si>
    <t>Omomouc aktualizace ZÚ, ZÚ Výzva 22</t>
  </si>
  <si>
    <t>1 ověřit 1 nový</t>
  </si>
  <si>
    <t>nový 2D model celý úsek</t>
  </si>
  <si>
    <t>nebude se počítat</t>
  </si>
  <si>
    <t>nový výpočet 2D</t>
  </si>
  <si>
    <t>aktualizace 2D</t>
  </si>
  <si>
    <t>nové zaměření, nový 2D výpočet</t>
  </si>
  <si>
    <t>příčné profily zaměřeny 2022, aktualizovat DMR 5G (počítáno polovinou ceny geodetického zaměření), nový 2D výpočet</t>
  </si>
  <si>
    <t>3 ověřit, 6 nový</t>
  </si>
  <si>
    <t>nový 2D na aktuálních datech</t>
  </si>
  <si>
    <t>1 ověřit, 3 nový</t>
  </si>
  <si>
    <t>aktualizace + nový 2D model, bez zaměření</t>
  </si>
  <si>
    <t>Měnín PPO, aktualiazce 2D modelu</t>
  </si>
  <si>
    <t>zaměření + nový 2D model</t>
  </si>
  <si>
    <t>aktaulizace zaměření, aktualizace + nový 2D model</t>
  </si>
  <si>
    <t>aktauliazce 2D modelu</t>
  </si>
  <si>
    <t>aktaulizace zaměření, aktualizace 2D modelu</t>
  </si>
  <si>
    <t>nebude se počítat, převezme se z povdoňového modelu UH</t>
  </si>
  <si>
    <t>nebude se počítat, ZÚ výzva 22, T: květen 2025</t>
  </si>
  <si>
    <t>nové zaměření, nový 2D model</t>
  </si>
  <si>
    <t>nové zaměření, aktualizace DMR5G, nový model 2D</t>
  </si>
  <si>
    <t>nebude se počítat, ZÚ Výzva 22</t>
  </si>
  <si>
    <t>nové zaměření, nový výpočet 2D</t>
  </si>
  <si>
    <t>nebude se počítat,ZÚ Výzva 22</t>
  </si>
  <si>
    <t>nebude se počítat, ZÚ výzva 22, Hotové</t>
  </si>
  <si>
    <t>nové zaměření + nový výpočet 2D model</t>
  </si>
  <si>
    <t>poznámka</t>
  </si>
  <si>
    <t>T: odevzdání 09/2025</t>
  </si>
  <si>
    <t>zpracovat do 01/2025</t>
  </si>
  <si>
    <t>nebude se počítat, převezme se z povodňového modelu m. Brna</t>
  </si>
  <si>
    <t>nebude se počítat, ZÚ aktualizace  červen 2024</t>
  </si>
  <si>
    <t>nebude se počítat, převezme se z povodňového modelu UH</t>
  </si>
  <si>
    <t>nové zaměření , nový 2D výpočet po revitalizačních opatřeních na soutoku</t>
  </si>
  <si>
    <t>nebude se počítat, ZÚ výzva 22, T: 08/2025</t>
  </si>
  <si>
    <t>nebude se počítat, aktulizace ZÚ probíhá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</si>
</sst>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i/>
      <sz val="11"/>
      <color theme="0" tint="-0.34998626667073579"/>
      <name val="Calibri"/>
      <family val="2"/>
      <charset val="238"/>
      <scheme val="minor"/>
    </font>
    <font>
      <i/>
      <sz val="11"/>
      <color theme="0" tint="-0.34998626667073579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i/>
      <sz val="11"/>
      <color rgb="FFFF0000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2CEC0"/>
        <bgColor indexed="64"/>
      </patternFill>
    </fill>
    <fill>
      <patternFill patternType="solid">
        <fgColor theme="5" tint="0.399975585192419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1" xfId="0" applyBorder="1"/>
    <xf numFmtId="0" fontId="1" fillId="2" borderId="6" xfId="0" applyFont="1" applyFill="1" applyBorder="1"/>
    <xf numFmtId="0" fontId="3" fillId="2" borderId="1" xfId="0" applyFont="1" applyFill="1" applyBorder="1" applyAlignment="1">
      <alignment horizontal="center" vertical="center" textRotation="90"/>
    </xf>
    <xf numFmtId="0" fontId="3" fillId="2" borderId="6" xfId="0" applyFont="1" applyFill="1" applyBorder="1"/>
    <xf numFmtId="0" fontId="4" fillId="0" borderId="1" xfId="0" applyFont="1" applyBorder="1"/>
    <xf numFmtId="0" fontId="4" fillId="0" borderId="0" xfId="0" applyFont="1"/>
    <xf numFmtId="0" fontId="0" fillId="0" borderId="1" xfId="0" applyFill="1" applyBorder="1"/>
    <xf numFmtId="0" fontId="0" fillId="5" borderId="1" xfId="0" applyFill="1" applyBorder="1" applyAlignment="1">
      <alignment horizontal="center" vertical="center"/>
    </xf>
    <xf numFmtId="0" fontId="0" fillId="6" borderId="1" xfId="0" applyFill="1" applyBorder="1"/>
    <xf numFmtId="0" fontId="0" fillId="0" borderId="0" xfId="0" applyFill="1"/>
    <xf numFmtId="0" fontId="5" fillId="0" borderId="1" xfId="0" applyFont="1" applyBorder="1"/>
    <xf numFmtId="0" fontId="2" fillId="0" borderId="8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textRotation="90"/>
    </xf>
    <xf numFmtId="0" fontId="1" fillId="2" borderId="5" xfId="0" applyFont="1" applyFill="1" applyBorder="1" applyAlignment="1">
      <alignment horizontal="center" vertical="center" textRotation="90" wrapText="1"/>
    </xf>
    <xf numFmtId="0" fontId="0" fillId="3" borderId="1" xfId="0" applyFill="1" applyBorder="1" applyAlignment="1">
      <alignment horizontal="center" vertical="center"/>
    </xf>
    <xf numFmtId="0" fontId="0" fillId="5" borderId="1" xfId="0" applyFill="1" applyBorder="1"/>
    <xf numFmtId="0" fontId="1" fillId="2" borderId="1" xfId="0" applyFont="1" applyFill="1" applyBorder="1" applyAlignment="1">
      <alignment horizontal="center" vertical="center" textRotation="90"/>
    </xf>
    <xf numFmtId="0" fontId="0" fillId="2" borderId="1" xfId="0" applyFill="1" applyBorder="1" applyAlignment="1">
      <alignment horizontal="center" vertical="center" textRotation="90"/>
    </xf>
    <xf numFmtId="0" fontId="0" fillId="0" borderId="0" xfId="0" applyFill="1" applyAlignment="1">
      <alignment horizontal="center" vertical="center"/>
    </xf>
    <xf numFmtId="0" fontId="0" fillId="0" borderId="0" xfId="0" applyFill="1" applyAlignment="1">
      <alignment horizontal="center"/>
    </xf>
    <xf numFmtId="0" fontId="2" fillId="0" borderId="8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/>
    </xf>
    <xf numFmtId="0" fontId="0" fillId="2" borderId="6" xfId="0" applyFill="1" applyBorder="1"/>
    <xf numFmtId="0" fontId="0" fillId="7" borderId="1" xfId="0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5" fillId="7" borderId="1" xfId="0" applyFont="1" applyFill="1" applyBorder="1" applyAlignment="1">
      <alignment horizontal="center" vertical="center"/>
    </xf>
    <xf numFmtId="0" fontId="7" fillId="0" borderId="1" xfId="0" applyFont="1" applyBorder="1"/>
    <xf numFmtId="0" fontId="1" fillId="2" borderId="1" xfId="0" applyFont="1" applyFill="1" applyBorder="1" applyAlignment="1">
      <alignment horizontal="center" textRotation="90"/>
    </xf>
    <xf numFmtId="0" fontId="1" fillId="2" borderId="2" xfId="0" applyFont="1" applyFill="1" applyBorder="1" applyAlignment="1">
      <alignment horizontal="center" vertical="center" textRotation="90"/>
    </xf>
    <xf numFmtId="0" fontId="1" fillId="2" borderId="3" xfId="0" applyFont="1" applyFill="1" applyBorder="1" applyAlignment="1">
      <alignment horizontal="center" vertical="center" textRotation="90"/>
    </xf>
    <xf numFmtId="0" fontId="1" fillId="2" borderId="3" xfId="0" applyFont="1" applyFill="1" applyBorder="1" applyAlignment="1">
      <alignment horizontal="center" vertical="center" textRotation="90"/>
    </xf>
    <xf numFmtId="0" fontId="1" fillId="0" borderId="4" xfId="0" applyFont="1" applyBorder="1" applyAlignment="1"/>
    <xf numFmtId="0" fontId="1" fillId="0" borderId="0" xfId="0" applyFont="1" applyAlignment="1"/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2CEC0"/>
      <color rgb="FFCCFF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C42C52-A205-46EE-B485-EFC38446D7E0}">
  <dimension ref="A1:AA102"/>
  <sheetViews>
    <sheetView tabSelected="1" zoomScale="80" zoomScaleNormal="80" workbookViewId="0">
      <pane ySplit="1" topLeftCell="A2" activePane="bottomLeft" state="frozen"/>
      <selection pane="bottomLeft" activeCell="V102" sqref="V102"/>
    </sheetView>
  </sheetViews>
  <sheetFormatPr defaultRowHeight="15" x14ac:dyDescent="0.25"/>
  <cols>
    <col min="1" max="1" width="11.140625" style="10" bestFit="1" customWidth="1"/>
    <col min="2" max="2" width="11.140625" style="6" bestFit="1" customWidth="1"/>
    <col min="3" max="3" width="25.85546875" customWidth="1"/>
    <col min="4" max="4" width="46.7109375" bestFit="1" customWidth="1"/>
    <col min="5" max="5" width="57.85546875" hidden="1" customWidth="1"/>
    <col min="6" max="6" width="10.28515625" hidden="1" customWidth="1"/>
    <col min="7" max="7" width="9.5703125" style="10" bestFit="1" customWidth="1"/>
    <col min="8" max="8" width="9.5703125" style="10" customWidth="1"/>
    <col min="9" max="11" width="9.140625" style="20"/>
    <col min="12" max="12" width="16.28515625" style="10" customWidth="1"/>
    <col min="13" max="13" width="9.140625" style="20"/>
    <col min="14" max="21" width="9.140625" style="21"/>
    <col min="22" max="22" width="65.28515625" customWidth="1"/>
    <col min="23" max="23" width="21.28515625" customWidth="1"/>
    <col min="24" max="24" width="17.5703125" customWidth="1"/>
    <col min="25" max="25" width="13.42578125" customWidth="1"/>
    <col min="26" max="26" width="14.85546875" customWidth="1"/>
    <col min="27" max="27" width="18.5703125" customWidth="1"/>
  </cols>
  <sheetData>
    <row r="1" spans="1:27" ht="91.5" x14ac:dyDescent="0.25">
      <c r="A1" s="14" t="s">
        <v>0</v>
      </c>
      <c r="B1" s="3" t="s">
        <v>6</v>
      </c>
      <c r="C1" s="14" t="s">
        <v>1</v>
      </c>
      <c r="D1" s="14" t="s">
        <v>2</v>
      </c>
      <c r="E1" s="14" t="s">
        <v>3</v>
      </c>
      <c r="F1" s="14" t="s">
        <v>4</v>
      </c>
      <c r="G1" s="14" t="s">
        <v>5</v>
      </c>
      <c r="H1" s="14" t="s">
        <v>335</v>
      </c>
      <c r="I1" s="18" t="s">
        <v>313</v>
      </c>
      <c r="J1" s="18"/>
      <c r="K1" s="18"/>
      <c r="L1" s="19"/>
      <c r="M1" s="15" t="s">
        <v>316</v>
      </c>
      <c r="N1" s="14" t="s">
        <v>318</v>
      </c>
      <c r="O1" s="31" t="s">
        <v>331</v>
      </c>
      <c r="P1" s="31" t="s">
        <v>332</v>
      </c>
      <c r="Q1" s="31" t="s">
        <v>333</v>
      </c>
      <c r="R1" s="31" t="s">
        <v>334</v>
      </c>
      <c r="S1" s="31" t="s">
        <v>319</v>
      </c>
      <c r="T1" s="31" t="s">
        <v>320</v>
      </c>
      <c r="U1" s="31" t="s">
        <v>321</v>
      </c>
      <c r="V1" s="32" t="s">
        <v>322</v>
      </c>
      <c r="W1" s="33" t="s">
        <v>368</v>
      </c>
      <c r="X1" s="34" t="s">
        <v>323</v>
      </c>
      <c r="Y1" s="35"/>
      <c r="Z1" s="34" t="s">
        <v>324</v>
      </c>
      <c r="AA1" s="36"/>
    </row>
    <row r="2" spans="1:27" x14ac:dyDescent="0.25">
      <c r="A2" s="2"/>
      <c r="B2" s="4"/>
      <c r="C2" s="2"/>
      <c r="D2" s="2"/>
      <c r="E2" s="2"/>
      <c r="F2" s="2"/>
      <c r="G2" s="2"/>
      <c r="H2" s="2"/>
      <c r="I2" s="24" t="s">
        <v>314</v>
      </c>
      <c r="J2" s="24" t="s">
        <v>336</v>
      </c>
      <c r="K2" s="24" t="s">
        <v>32</v>
      </c>
      <c r="L2" s="24" t="s">
        <v>315</v>
      </c>
      <c r="M2" s="24" t="s">
        <v>317</v>
      </c>
      <c r="N2" s="25" t="s">
        <v>317</v>
      </c>
      <c r="O2" s="25" t="s">
        <v>317</v>
      </c>
      <c r="P2" s="25" t="s">
        <v>317</v>
      </c>
      <c r="Q2" s="25" t="s">
        <v>317</v>
      </c>
      <c r="R2" s="25" t="s">
        <v>317</v>
      </c>
      <c r="S2" s="25" t="s">
        <v>317</v>
      </c>
      <c r="T2" s="25" t="s">
        <v>317</v>
      </c>
      <c r="U2" s="25"/>
      <c r="V2" s="2" t="s">
        <v>369</v>
      </c>
      <c r="W2" s="26"/>
      <c r="X2" s="24" t="s">
        <v>325</v>
      </c>
      <c r="Y2" s="24" t="s">
        <v>326</v>
      </c>
      <c r="Z2" s="24" t="s">
        <v>325</v>
      </c>
      <c r="AA2" s="24" t="s">
        <v>326</v>
      </c>
    </row>
    <row r="3" spans="1:27" ht="54.75" customHeight="1" x14ac:dyDescent="0.25">
      <c r="A3" s="7" t="s">
        <v>33</v>
      </c>
      <c r="B3" s="5" t="s">
        <v>33</v>
      </c>
      <c r="C3" s="1" t="s">
        <v>327</v>
      </c>
      <c r="D3" s="1" t="s">
        <v>34</v>
      </c>
      <c r="E3" s="1" t="s">
        <v>35</v>
      </c>
      <c r="F3" s="1" t="s">
        <v>30</v>
      </c>
      <c r="G3" s="9">
        <v>24.637</v>
      </c>
      <c r="H3" s="9">
        <v>8.1430000000000007</v>
      </c>
      <c r="I3" s="8">
        <v>0</v>
      </c>
      <c r="J3" s="8">
        <v>0</v>
      </c>
      <c r="K3" s="8"/>
      <c r="L3" s="17"/>
      <c r="M3" s="27">
        <f>+H3</f>
        <v>8.1430000000000007</v>
      </c>
      <c r="N3" s="27">
        <v>0</v>
      </c>
      <c r="O3" s="16">
        <v>0</v>
      </c>
      <c r="P3" s="28">
        <f>+G3-H3</f>
        <v>16.494</v>
      </c>
      <c r="Q3" s="16">
        <v>0</v>
      </c>
      <c r="R3" s="28">
        <f>+H3</f>
        <v>8.1430000000000007</v>
      </c>
      <c r="S3" s="16">
        <f>+G3</f>
        <v>24.637</v>
      </c>
      <c r="T3" s="16">
        <f>+G3</f>
        <v>24.637</v>
      </c>
      <c r="U3" s="16">
        <f t="shared" ref="U3:U33" si="0">+G3</f>
        <v>24.637</v>
      </c>
      <c r="V3" s="1" t="s">
        <v>353</v>
      </c>
      <c r="W3" s="1" t="s">
        <v>370</v>
      </c>
      <c r="X3" s="1">
        <v>-583631.76599999995</v>
      </c>
      <c r="Y3" s="1">
        <v>-1214849.1299999999</v>
      </c>
      <c r="Z3" s="1">
        <v>-593850.56400000001</v>
      </c>
      <c r="AA3" s="1">
        <v>-1198880.3559999999</v>
      </c>
    </row>
    <row r="4" spans="1:27" x14ac:dyDescent="0.25">
      <c r="A4" s="7" t="s">
        <v>36</v>
      </c>
      <c r="B4" s="5" t="s">
        <v>36</v>
      </c>
      <c r="C4" s="1" t="s">
        <v>37</v>
      </c>
      <c r="D4" s="1" t="s">
        <v>38</v>
      </c>
      <c r="E4" s="1" t="s">
        <v>28</v>
      </c>
      <c r="F4" s="1" t="s">
        <v>29</v>
      </c>
      <c r="G4" s="9">
        <v>4.8890000000000002</v>
      </c>
      <c r="H4" s="9"/>
      <c r="I4" s="8">
        <v>0</v>
      </c>
      <c r="J4" s="8"/>
      <c r="K4" s="8"/>
      <c r="L4" s="17"/>
      <c r="M4" s="27">
        <v>0</v>
      </c>
      <c r="N4" s="27">
        <v>0</v>
      </c>
      <c r="O4" s="16">
        <v>0</v>
      </c>
      <c r="P4" s="28">
        <f>+G4</f>
        <v>4.8890000000000002</v>
      </c>
      <c r="Q4" s="16">
        <v>0</v>
      </c>
      <c r="R4" s="28">
        <v>0</v>
      </c>
      <c r="S4" s="16">
        <f>+G4</f>
        <v>4.8890000000000002</v>
      </c>
      <c r="T4" s="16">
        <f>+G4</f>
        <v>4.8890000000000002</v>
      </c>
      <c r="U4" s="16">
        <f t="shared" si="0"/>
        <v>4.8890000000000002</v>
      </c>
      <c r="V4" s="1" t="s">
        <v>353</v>
      </c>
      <c r="W4" s="1" t="s">
        <v>370</v>
      </c>
      <c r="X4" s="1">
        <v>-583876.42000000004</v>
      </c>
      <c r="Y4" s="1">
        <v>-1214138.2009999999</v>
      </c>
      <c r="Z4" s="1">
        <v>-583388.73800000001</v>
      </c>
      <c r="AA4" s="1">
        <v>-1209606.9850000001</v>
      </c>
    </row>
    <row r="5" spans="1:27" x14ac:dyDescent="0.25">
      <c r="A5" s="7" t="s">
        <v>39</v>
      </c>
      <c r="B5" s="5" t="s">
        <v>39</v>
      </c>
      <c r="C5" s="1" t="s">
        <v>19</v>
      </c>
      <c r="D5" s="1" t="s">
        <v>40</v>
      </c>
      <c r="E5" s="1" t="s">
        <v>28</v>
      </c>
      <c r="F5" s="1" t="s">
        <v>29</v>
      </c>
      <c r="G5" s="9">
        <v>2.8769999999999998</v>
      </c>
      <c r="H5" s="9"/>
      <c r="I5" s="8">
        <v>0</v>
      </c>
      <c r="J5" s="8"/>
      <c r="K5" s="8"/>
      <c r="L5" s="17"/>
      <c r="M5" s="27">
        <v>0</v>
      </c>
      <c r="N5" s="27">
        <v>0</v>
      </c>
      <c r="O5" s="16">
        <v>0</v>
      </c>
      <c r="P5" s="28">
        <v>0</v>
      </c>
      <c r="Q5" s="16">
        <v>0</v>
      </c>
      <c r="R5" s="28">
        <v>0</v>
      </c>
      <c r="S5" s="16">
        <v>0</v>
      </c>
      <c r="T5" s="16">
        <v>0</v>
      </c>
      <c r="U5" s="16">
        <f t="shared" si="0"/>
        <v>2.8769999999999998</v>
      </c>
      <c r="V5" s="1" t="s">
        <v>345</v>
      </c>
      <c r="W5" s="1"/>
      <c r="X5" s="1">
        <v>-563216.56799999997</v>
      </c>
      <c r="Y5" s="1">
        <v>-1185634.865</v>
      </c>
      <c r="Z5" s="1">
        <v>-562443.12100000004</v>
      </c>
      <c r="AA5" s="1">
        <v>-1183229.348</v>
      </c>
    </row>
    <row r="6" spans="1:27" x14ac:dyDescent="0.25">
      <c r="A6" s="7" t="s">
        <v>41</v>
      </c>
      <c r="B6" s="5" t="s">
        <v>41</v>
      </c>
      <c r="C6" s="1" t="s">
        <v>42</v>
      </c>
      <c r="D6" s="1" t="s">
        <v>43</v>
      </c>
      <c r="E6" s="1" t="s">
        <v>28</v>
      </c>
      <c r="F6" s="1" t="s">
        <v>29</v>
      </c>
      <c r="G6" s="9">
        <v>27.308</v>
      </c>
      <c r="H6" s="9"/>
      <c r="I6" s="8">
        <v>0</v>
      </c>
      <c r="J6" s="8"/>
      <c r="K6" s="8"/>
      <c r="L6" s="17"/>
      <c r="M6" s="27">
        <v>0</v>
      </c>
      <c r="N6" s="27">
        <v>0</v>
      </c>
      <c r="O6" s="16">
        <v>0</v>
      </c>
      <c r="P6" s="28">
        <v>0</v>
      </c>
      <c r="Q6" s="16">
        <v>0</v>
      </c>
      <c r="R6" s="28">
        <v>0</v>
      </c>
      <c r="S6" s="16">
        <v>0</v>
      </c>
      <c r="T6" s="16">
        <v>0</v>
      </c>
      <c r="U6" s="16">
        <f t="shared" si="0"/>
        <v>27.308</v>
      </c>
      <c r="V6" s="1" t="s">
        <v>371</v>
      </c>
      <c r="W6" s="1"/>
      <c r="X6" s="1">
        <v>-599480.61100000003</v>
      </c>
      <c r="Y6" s="1">
        <v>-1177934.81</v>
      </c>
      <c r="Z6" s="1">
        <v>-603998.99100000004</v>
      </c>
      <c r="AA6" s="1">
        <v>-1155952.034</v>
      </c>
    </row>
    <row r="7" spans="1:27" x14ac:dyDescent="0.25">
      <c r="A7" s="7" t="s">
        <v>44</v>
      </c>
      <c r="B7" s="5" t="s">
        <v>44</v>
      </c>
      <c r="C7" s="1" t="s">
        <v>10</v>
      </c>
      <c r="D7" s="1" t="s">
        <v>45</v>
      </c>
      <c r="E7" s="1" t="s">
        <v>28</v>
      </c>
      <c r="F7" s="1" t="s">
        <v>29</v>
      </c>
      <c r="G7" s="9">
        <v>9.4779999999999998</v>
      </c>
      <c r="H7" s="9"/>
      <c r="I7" s="8">
        <v>0</v>
      </c>
      <c r="J7" s="8"/>
      <c r="K7" s="8"/>
      <c r="L7" s="17"/>
      <c r="M7" s="27">
        <v>0</v>
      </c>
      <c r="N7" s="27">
        <v>0</v>
      </c>
      <c r="O7" s="16">
        <v>0</v>
      </c>
      <c r="P7" s="28">
        <v>0</v>
      </c>
      <c r="Q7" s="16">
        <v>0</v>
      </c>
      <c r="R7" s="28">
        <v>0</v>
      </c>
      <c r="S7" s="16">
        <v>0</v>
      </c>
      <c r="T7" s="16">
        <v>0</v>
      </c>
      <c r="U7" s="16">
        <f t="shared" si="0"/>
        <v>9.4779999999999998</v>
      </c>
      <c r="V7" s="1" t="s">
        <v>371</v>
      </c>
      <c r="W7" s="1"/>
      <c r="X7" s="1">
        <v>-599480.61100000003</v>
      </c>
      <c r="Y7" s="1">
        <v>-1177934.81</v>
      </c>
      <c r="Z7" s="1">
        <v>-591681.34299999999</v>
      </c>
      <c r="AA7" s="1">
        <v>-1173671.6850000001</v>
      </c>
    </row>
    <row r="8" spans="1:27" x14ac:dyDescent="0.25">
      <c r="A8" s="7" t="s">
        <v>46</v>
      </c>
      <c r="B8" s="5" t="s">
        <v>46</v>
      </c>
      <c r="C8" s="1" t="s">
        <v>47</v>
      </c>
      <c r="D8" s="1" t="s">
        <v>48</v>
      </c>
      <c r="E8" s="1" t="s">
        <v>28</v>
      </c>
      <c r="F8" s="1" t="s">
        <v>29</v>
      </c>
      <c r="G8" s="9">
        <v>1.849</v>
      </c>
      <c r="H8" s="9"/>
      <c r="I8" s="8">
        <v>0</v>
      </c>
      <c r="J8" s="8"/>
      <c r="K8" s="8"/>
      <c r="L8" s="17"/>
      <c r="M8" s="27">
        <f>+G8</f>
        <v>1.849</v>
      </c>
      <c r="N8" s="27">
        <v>0</v>
      </c>
      <c r="O8" s="16">
        <v>0</v>
      </c>
      <c r="P8" s="28">
        <f>+G8</f>
        <v>1.849</v>
      </c>
      <c r="Q8" s="16">
        <v>0</v>
      </c>
      <c r="R8" s="28">
        <v>0</v>
      </c>
      <c r="S8" s="16">
        <f>+G8</f>
        <v>1.849</v>
      </c>
      <c r="T8" s="16">
        <f>+G8</f>
        <v>1.849</v>
      </c>
      <c r="U8" s="16">
        <f t="shared" si="0"/>
        <v>1.849</v>
      </c>
      <c r="V8" s="1" t="s">
        <v>354</v>
      </c>
      <c r="W8" s="1"/>
      <c r="X8" s="1">
        <v>-593478.17000000004</v>
      </c>
      <c r="Y8" s="1">
        <v>-1175073.0120000001</v>
      </c>
      <c r="Z8" s="1">
        <v>-593168.68900000001</v>
      </c>
      <c r="AA8" s="1">
        <v>-1173322.811</v>
      </c>
    </row>
    <row r="9" spans="1:27" x14ac:dyDescent="0.25">
      <c r="A9" s="7" t="s">
        <v>49</v>
      </c>
      <c r="B9" s="5" t="s">
        <v>49</v>
      </c>
      <c r="C9" s="1" t="s">
        <v>8</v>
      </c>
      <c r="D9" s="1" t="s">
        <v>50</v>
      </c>
      <c r="E9" s="1" t="s">
        <v>28</v>
      </c>
      <c r="F9" s="1" t="s">
        <v>29</v>
      </c>
      <c r="G9" s="9">
        <v>11.38</v>
      </c>
      <c r="H9" s="9"/>
      <c r="I9" s="8">
        <v>0</v>
      </c>
      <c r="J9" s="8"/>
      <c r="K9" s="8"/>
      <c r="L9" s="17"/>
      <c r="M9" s="27">
        <v>0</v>
      </c>
      <c r="N9" s="27">
        <v>0</v>
      </c>
      <c r="O9" s="16">
        <v>0</v>
      </c>
      <c r="P9" s="28">
        <v>0</v>
      </c>
      <c r="Q9" s="16">
        <v>0</v>
      </c>
      <c r="R9" s="28">
        <v>0</v>
      </c>
      <c r="S9" s="16">
        <v>0</v>
      </c>
      <c r="T9" s="16">
        <v>0</v>
      </c>
      <c r="U9" s="16">
        <f t="shared" si="0"/>
        <v>11.38</v>
      </c>
      <c r="V9" s="1" t="s">
        <v>371</v>
      </c>
      <c r="W9" s="1"/>
      <c r="X9" s="1">
        <v>-597349.94400000002</v>
      </c>
      <c r="Y9" s="1">
        <v>-1166819.6270000001</v>
      </c>
      <c r="Z9" s="1">
        <v>-594206.81200000003</v>
      </c>
      <c r="AA9" s="1">
        <v>-1157514.6329999999</v>
      </c>
    </row>
    <row r="10" spans="1:27" x14ac:dyDescent="0.25">
      <c r="A10" s="7" t="s">
        <v>51</v>
      </c>
      <c r="B10" s="5" t="s">
        <v>51</v>
      </c>
      <c r="C10" s="1" t="s">
        <v>52</v>
      </c>
      <c r="D10" s="1" t="s">
        <v>50</v>
      </c>
      <c r="E10" s="1" t="s">
        <v>28</v>
      </c>
      <c r="F10" s="1" t="s">
        <v>29</v>
      </c>
      <c r="G10" s="9">
        <v>5.3419999999999996</v>
      </c>
      <c r="H10" s="9"/>
      <c r="I10" s="8">
        <v>0</v>
      </c>
      <c r="J10" s="8"/>
      <c r="K10" s="8"/>
      <c r="L10" s="17"/>
      <c r="M10" s="27">
        <v>0</v>
      </c>
      <c r="N10" s="27">
        <v>0</v>
      </c>
      <c r="O10" s="16">
        <v>0</v>
      </c>
      <c r="P10" s="28">
        <v>0</v>
      </c>
      <c r="Q10" s="16">
        <v>0</v>
      </c>
      <c r="R10" s="28">
        <v>0</v>
      </c>
      <c r="S10" s="16">
        <v>0</v>
      </c>
      <c r="T10" s="16">
        <v>0</v>
      </c>
      <c r="U10" s="16">
        <f t="shared" si="0"/>
        <v>5.3419999999999996</v>
      </c>
      <c r="V10" s="1" t="s">
        <v>371</v>
      </c>
      <c r="W10" s="1"/>
      <c r="X10" s="1">
        <v>-597310.14800000004</v>
      </c>
      <c r="Y10" s="1">
        <v>-1165372.3670000001</v>
      </c>
      <c r="Z10" s="1">
        <v>-602068.63800000004</v>
      </c>
      <c r="AA10" s="1">
        <v>-1163727.4850000001</v>
      </c>
    </row>
    <row r="11" spans="1:27" x14ac:dyDescent="0.25">
      <c r="A11" s="7" t="s">
        <v>53</v>
      </c>
      <c r="B11" s="5" t="s">
        <v>53</v>
      </c>
      <c r="C11" s="1" t="s">
        <v>42</v>
      </c>
      <c r="D11" s="1" t="s">
        <v>54</v>
      </c>
      <c r="E11" s="1" t="s">
        <v>28</v>
      </c>
      <c r="F11" s="1" t="s">
        <v>29</v>
      </c>
      <c r="G11" s="9">
        <v>1.802</v>
      </c>
      <c r="H11" s="9"/>
      <c r="I11" s="8">
        <v>0</v>
      </c>
      <c r="J11" s="8"/>
      <c r="K11" s="8"/>
      <c r="L11" s="17"/>
      <c r="M11" s="27">
        <v>0</v>
      </c>
      <c r="N11" s="27">
        <v>0</v>
      </c>
      <c r="O11" s="16">
        <v>0</v>
      </c>
      <c r="P11" s="28">
        <v>0</v>
      </c>
      <c r="Q11" s="16">
        <v>0</v>
      </c>
      <c r="R11" s="28">
        <v>0</v>
      </c>
      <c r="S11" s="16">
        <v>0</v>
      </c>
      <c r="T11" s="16">
        <v>0</v>
      </c>
      <c r="U11" s="16">
        <f t="shared" si="0"/>
        <v>1.802</v>
      </c>
      <c r="V11" s="1" t="s">
        <v>345</v>
      </c>
      <c r="W11" s="1"/>
      <c r="X11" s="1">
        <v>-610129.26399999997</v>
      </c>
      <c r="Y11" s="1">
        <v>-1149804.4879999999</v>
      </c>
      <c r="Z11" s="1">
        <v>-608634.70299999998</v>
      </c>
      <c r="AA11" s="1">
        <v>-1150320.5549999999</v>
      </c>
    </row>
    <row r="12" spans="1:27" x14ac:dyDescent="0.25">
      <c r="A12" s="7" t="s">
        <v>55</v>
      </c>
      <c r="B12" s="5" t="s">
        <v>57</v>
      </c>
      <c r="C12" s="1" t="s">
        <v>56</v>
      </c>
      <c r="D12" s="1" t="s">
        <v>54</v>
      </c>
      <c r="E12" s="1" t="s">
        <v>28</v>
      </c>
      <c r="F12" s="1" t="s">
        <v>29</v>
      </c>
      <c r="G12" s="9">
        <v>0.73</v>
      </c>
      <c r="H12" s="9"/>
      <c r="I12" s="8">
        <v>0</v>
      </c>
      <c r="J12" s="8"/>
      <c r="K12" s="8"/>
      <c r="L12" s="17"/>
      <c r="M12" s="27">
        <v>0</v>
      </c>
      <c r="N12" s="27">
        <v>0</v>
      </c>
      <c r="O12" s="16">
        <v>0</v>
      </c>
      <c r="P12" s="28">
        <v>0</v>
      </c>
      <c r="Q12" s="16">
        <v>0</v>
      </c>
      <c r="R12" s="28">
        <v>0</v>
      </c>
      <c r="S12" s="16">
        <v>0</v>
      </c>
      <c r="T12" s="16">
        <v>0</v>
      </c>
      <c r="U12" s="16">
        <f t="shared" si="0"/>
        <v>0.73</v>
      </c>
      <c r="V12" s="1" t="s">
        <v>345</v>
      </c>
      <c r="W12" s="1"/>
      <c r="X12" s="1">
        <v>-609433.06999999995</v>
      </c>
      <c r="Y12" s="1">
        <v>-1150243.0460000001</v>
      </c>
      <c r="Z12" s="1">
        <v>-609915.87100000004</v>
      </c>
      <c r="AA12" s="1">
        <v>-1150647.652</v>
      </c>
    </row>
    <row r="13" spans="1:27" x14ac:dyDescent="0.25">
      <c r="A13" s="7" t="s">
        <v>58</v>
      </c>
      <c r="B13" s="5" t="s">
        <v>55</v>
      </c>
      <c r="C13" s="1" t="s">
        <v>42</v>
      </c>
      <c r="D13" s="1" t="s">
        <v>59</v>
      </c>
      <c r="E13" s="1" t="s">
        <v>28</v>
      </c>
      <c r="F13" s="1" t="s">
        <v>29</v>
      </c>
      <c r="G13" s="9">
        <v>8.2330000000000005</v>
      </c>
      <c r="H13" s="9"/>
      <c r="I13" s="8">
        <v>0</v>
      </c>
      <c r="J13" s="8">
        <v>0</v>
      </c>
      <c r="K13" s="8"/>
      <c r="L13" s="17"/>
      <c r="M13" s="27">
        <v>0</v>
      </c>
      <c r="N13" s="27">
        <v>0</v>
      </c>
      <c r="O13" s="16">
        <v>0</v>
      </c>
      <c r="P13" s="28">
        <v>0</v>
      </c>
      <c r="Q13" s="16">
        <v>0</v>
      </c>
      <c r="R13" s="28">
        <v>0</v>
      </c>
      <c r="S13" s="16">
        <v>0</v>
      </c>
      <c r="T13" s="16">
        <v>0</v>
      </c>
      <c r="U13" s="16">
        <f t="shared" si="0"/>
        <v>8.2330000000000005</v>
      </c>
      <c r="V13" s="1" t="s">
        <v>372</v>
      </c>
      <c r="W13" s="1"/>
      <c r="X13" s="1">
        <v>-609840.07999999996</v>
      </c>
      <c r="Y13" s="1">
        <v>-1145810.595</v>
      </c>
      <c r="Z13" s="1">
        <v>-612174.98800000001</v>
      </c>
      <c r="AA13" s="1">
        <v>-1138761.3740000001</v>
      </c>
    </row>
    <row r="14" spans="1:27" x14ac:dyDescent="0.25">
      <c r="A14" s="7" t="s">
        <v>60</v>
      </c>
      <c r="B14" s="5" t="s">
        <v>58</v>
      </c>
      <c r="C14" s="1" t="s">
        <v>56</v>
      </c>
      <c r="D14" s="1" t="s">
        <v>61</v>
      </c>
      <c r="E14" s="1" t="s">
        <v>28</v>
      </c>
      <c r="F14" s="1" t="s">
        <v>29</v>
      </c>
      <c r="G14" s="9">
        <v>7.0890000000000004</v>
      </c>
      <c r="H14" s="9"/>
      <c r="I14" s="8">
        <v>0</v>
      </c>
      <c r="J14" s="8"/>
      <c r="K14" s="8"/>
      <c r="L14" s="17"/>
      <c r="M14" s="27">
        <v>0</v>
      </c>
      <c r="N14" s="27">
        <v>0</v>
      </c>
      <c r="O14" s="16">
        <v>0</v>
      </c>
      <c r="P14" s="28">
        <v>0</v>
      </c>
      <c r="Q14" s="16">
        <v>0</v>
      </c>
      <c r="R14" s="28">
        <v>0</v>
      </c>
      <c r="S14" s="16">
        <v>0</v>
      </c>
      <c r="T14" s="16">
        <v>0</v>
      </c>
      <c r="U14" s="16">
        <f t="shared" si="0"/>
        <v>7.0890000000000004</v>
      </c>
      <c r="V14" s="1" t="s">
        <v>360</v>
      </c>
      <c r="W14" s="1"/>
      <c r="X14" s="1">
        <v>-617887.70499999996</v>
      </c>
      <c r="Y14" s="1">
        <v>-1100882.5109999999</v>
      </c>
      <c r="Z14" s="1">
        <v>-614648.32400000002</v>
      </c>
      <c r="AA14" s="1">
        <v>-1100609.5049999999</v>
      </c>
    </row>
    <row r="15" spans="1:27" x14ac:dyDescent="0.25">
      <c r="A15" s="7" t="s">
        <v>62</v>
      </c>
      <c r="B15" s="5" t="s">
        <v>64</v>
      </c>
      <c r="C15" s="1" t="s">
        <v>63</v>
      </c>
      <c r="D15" s="1" t="s">
        <v>61</v>
      </c>
      <c r="E15" s="1" t="s">
        <v>28</v>
      </c>
      <c r="F15" s="1" t="s">
        <v>29</v>
      </c>
      <c r="G15" s="9">
        <v>0.35599999999999998</v>
      </c>
      <c r="H15" s="9"/>
      <c r="I15" s="8">
        <v>0</v>
      </c>
      <c r="J15" s="8"/>
      <c r="K15" s="8"/>
      <c r="L15" s="17"/>
      <c r="M15" s="27">
        <v>0</v>
      </c>
      <c r="N15" s="27">
        <v>0</v>
      </c>
      <c r="O15" s="16">
        <v>0</v>
      </c>
      <c r="P15" s="28">
        <v>0</v>
      </c>
      <c r="Q15" s="16">
        <v>0</v>
      </c>
      <c r="R15" s="28">
        <v>0</v>
      </c>
      <c r="S15" s="16">
        <v>0</v>
      </c>
      <c r="T15" s="16">
        <v>0</v>
      </c>
      <c r="U15" s="16">
        <f t="shared" si="0"/>
        <v>0.35599999999999998</v>
      </c>
      <c r="V15" s="1" t="s">
        <v>360</v>
      </c>
      <c r="W15" s="1"/>
      <c r="X15" s="1">
        <v>-616007.67700000003</v>
      </c>
      <c r="Y15" s="1">
        <v>-1100442.138</v>
      </c>
      <c r="Z15" s="1">
        <v>-616252.804</v>
      </c>
      <c r="AA15" s="1">
        <v>-1100203.1100000001</v>
      </c>
    </row>
    <row r="16" spans="1:27" x14ac:dyDescent="0.25">
      <c r="A16" s="7" t="s">
        <v>65</v>
      </c>
      <c r="B16" s="5" t="s">
        <v>67</v>
      </c>
      <c r="C16" s="1" t="s">
        <v>66</v>
      </c>
      <c r="D16" s="1" t="s">
        <v>61</v>
      </c>
      <c r="E16" s="1" t="s">
        <v>28</v>
      </c>
      <c r="F16" s="1" t="s">
        <v>29</v>
      </c>
      <c r="G16" s="9">
        <v>0.45100000000000001</v>
      </c>
      <c r="H16" s="9"/>
      <c r="I16" s="8">
        <v>0</v>
      </c>
      <c r="J16" s="8"/>
      <c r="K16" s="8"/>
      <c r="L16" s="17"/>
      <c r="M16" s="27">
        <v>0</v>
      </c>
      <c r="N16" s="27">
        <v>0</v>
      </c>
      <c r="O16" s="16">
        <v>0</v>
      </c>
      <c r="P16" s="28">
        <v>0</v>
      </c>
      <c r="Q16" s="16">
        <v>0</v>
      </c>
      <c r="R16" s="28">
        <v>0</v>
      </c>
      <c r="S16" s="16">
        <v>0</v>
      </c>
      <c r="T16" s="16">
        <v>0</v>
      </c>
      <c r="U16" s="16">
        <f t="shared" si="0"/>
        <v>0.45100000000000001</v>
      </c>
      <c r="V16" s="1" t="s">
        <v>360</v>
      </c>
      <c r="W16" s="1"/>
      <c r="X16" s="1">
        <v>-617036.77500000002</v>
      </c>
      <c r="Y16" s="1">
        <v>-1100898.0160000001</v>
      </c>
      <c r="Z16" s="1">
        <v>-616876.36100000003</v>
      </c>
      <c r="AA16" s="1">
        <v>-1101270.898</v>
      </c>
    </row>
    <row r="17" spans="1:27" x14ac:dyDescent="0.25">
      <c r="A17" s="7" t="s">
        <v>9</v>
      </c>
      <c r="B17" s="5" t="s">
        <v>60</v>
      </c>
      <c r="C17" s="1" t="s">
        <v>68</v>
      </c>
      <c r="D17" s="1" t="s">
        <v>69</v>
      </c>
      <c r="E17" s="1" t="s">
        <v>28</v>
      </c>
      <c r="F17" s="1" t="s">
        <v>29</v>
      </c>
      <c r="G17" s="9">
        <v>5.6219999999999999</v>
      </c>
      <c r="H17" s="9"/>
      <c r="I17" s="8">
        <v>0</v>
      </c>
      <c r="J17" s="8"/>
      <c r="K17" s="8"/>
      <c r="L17" s="17"/>
      <c r="M17" s="27">
        <v>0</v>
      </c>
      <c r="N17" s="27">
        <v>0</v>
      </c>
      <c r="O17" s="16">
        <v>0</v>
      </c>
      <c r="P17" s="28">
        <v>0</v>
      </c>
      <c r="Q17" s="16">
        <v>0</v>
      </c>
      <c r="R17" s="28">
        <v>0</v>
      </c>
      <c r="S17" s="16">
        <v>0</v>
      </c>
      <c r="T17" s="16">
        <v>0</v>
      </c>
      <c r="U17" s="16">
        <f t="shared" si="0"/>
        <v>5.6219999999999999</v>
      </c>
      <c r="V17" s="1" t="s">
        <v>345</v>
      </c>
      <c r="W17" s="1"/>
      <c r="X17" s="1">
        <v>-603711.79299999995</v>
      </c>
      <c r="Y17" s="1">
        <v>-1149212.7579999999</v>
      </c>
      <c r="Z17" s="1">
        <v>-600790.10400000005</v>
      </c>
      <c r="AA17" s="1">
        <v>-1146442.3999999999</v>
      </c>
    </row>
    <row r="18" spans="1:27" x14ac:dyDescent="0.25">
      <c r="A18" s="7" t="s">
        <v>70</v>
      </c>
      <c r="B18" s="5" t="s">
        <v>62</v>
      </c>
      <c r="C18" s="1" t="s">
        <v>71</v>
      </c>
      <c r="D18" s="1" t="s">
        <v>72</v>
      </c>
      <c r="E18" s="1" t="s">
        <v>28</v>
      </c>
      <c r="F18" s="1" t="s">
        <v>29</v>
      </c>
      <c r="G18" s="9">
        <v>0.47099999999999997</v>
      </c>
      <c r="H18" s="9"/>
      <c r="I18" s="8">
        <v>0</v>
      </c>
      <c r="J18" s="8"/>
      <c r="K18" s="8"/>
      <c r="L18" s="17"/>
      <c r="M18" s="27">
        <v>0</v>
      </c>
      <c r="N18" s="27">
        <v>0</v>
      </c>
      <c r="O18" s="16">
        <v>0</v>
      </c>
      <c r="P18" s="28">
        <v>0</v>
      </c>
      <c r="Q18" s="16">
        <v>0</v>
      </c>
      <c r="R18" s="28">
        <v>0</v>
      </c>
      <c r="S18" s="16">
        <v>0</v>
      </c>
      <c r="T18" s="16">
        <v>0</v>
      </c>
      <c r="U18" s="16">
        <f t="shared" si="0"/>
        <v>0.47099999999999997</v>
      </c>
      <c r="V18" s="1" t="s">
        <v>345</v>
      </c>
      <c r="W18" s="1"/>
      <c r="X18" s="1">
        <v>-602669.19200000004</v>
      </c>
      <c r="Y18" s="1">
        <v>-1148813.47</v>
      </c>
      <c r="Z18" s="1">
        <v>-602852.38300000003</v>
      </c>
      <c r="AA18" s="1">
        <v>-1148402.723</v>
      </c>
    </row>
    <row r="19" spans="1:27" x14ac:dyDescent="0.25">
      <c r="A19" s="7" t="s">
        <v>73</v>
      </c>
      <c r="B19" s="5" t="s">
        <v>65</v>
      </c>
      <c r="C19" s="1" t="s">
        <v>74</v>
      </c>
      <c r="D19" s="1" t="s">
        <v>72</v>
      </c>
      <c r="E19" s="1" t="s">
        <v>28</v>
      </c>
      <c r="F19" s="1" t="s">
        <v>29</v>
      </c>
      <c r="G19" s="9">
        <v>0.70299999999999996</v>
      </c>
      <c r="H19" s="9"/>
      <c r="I19" s="8">
        <v>0</v>
      </c>
      <c r="J19" s="8"/>
      <c r="K19" s="8"/>
      <c r="L19" s="17"/>
      <c r="M19" s="27">
        <v>0</v>
      </c>
      <c r="N19" s="27">
        <v>0</v>
      </c>
      <c r="O19" s="16">
        <v>0</v>
      </c>
      <c r="P19" s="28">
        <v>0</v>
      </c>
      <c r="Q19" s="16">
        <v>0</v>
      </c>
      <c r="R19" s="28">
        <v>0</v>
      </c>
      <c r="S19" s="16">
        <v>0</v>
      </c>
      <c r="T19" s="16">
        <v>0</v>
      </c>
      <c r="U19" s="16">
        <f t="shared" si="0"/>
        <v>0.70299999999999996</v>
      </c>
      <c r="V19" s="1" t="s">
        <v>345</v>
      </c>
      <c r="W19" s="1"/>
      <c r="X19" s="1">
        <v>-602027.39399999997</v>
      </c>
      <c r="Y19" s="1">
        <v>-1148885.2350000001</v>
      </c>
      <c r="Z19" s="1">
        <v>-601422.93400000001</v>
      </c>
      <c r="AA19" s="1">
        <v>-1149066.9720000001</v>
      </c>
    </row>
    <row r="20" spans="1:27" x14ac:dyDescent="0.25">
      <c r="A20" s="7" t="s">
        <v>75</v>
      </c>
      <c r="B20" s="5" t="s">
        <v>70</v>
      </c>
      <c r="C20" s="1" t="s">
        <v>8</v>
      </c>
      <c r="D20" s="1" t="s">
        <v>76</v>
      </c>
      <c r="E20" s="1" t="s">
        <v>28</v>
      </c>
      <c r="F20" s="1" t="s">
        <v>29</v>
      </c>
      <c r="G20" s="9">
        <v>3.266</v>
      </c>
      <c r="H20" s="9"/>
      <c r="I20" s="8">
        <v>0</v>
      </c>
      <c r="J20" s="8"/>
      <c r="K20" s="8"/>
      <c r="L20" s="17"/>
      <c r="M20" s="27">
        <v>0</v>
      </c>
      <c r="N20" s="27">
        <v>0</v>
      </c>
      <c r="O20" s="16">
        <v>0</v>
      </c>
      <c r="P20" s="28">
        <v>0</v>
      </c>
      <c r="Q20" s="16">
        <v>0</v>
      </c>
      <c r="R20" s="28">
        <v>0</v>
      </c>
      <c r="S20" s="16">
        <v>0</v>
      </c>
      <c r="T20" s="16">
        <v>0</v>
      </c>
      <c r="U20" s="16">
        <f t="shared" si="0"/>
        <v>3.266</v>
      </c>
      <c r="V20" s="1" t="s">
        <v>345</v>
      </c>
      <c r="W20" s="1"/>
      <c r="X20" s="1">
        <v>-593166.25899999996</v>
      </c>
      <c r="Y20" s="1">
        <v>-1144154.192</v>
      </c>
      <c r="Z20" s="1">
        <v>-593618.19799999997</v>
      </c>
      <c r="AA20" s="1">
        <v>-1141243.06</v>
      </c>
    </row>
    <row r="21" spans="1:27" x14ac:dyDescent="0.25">
      <c r="A21" s="7" t="s">
        <v>77</v>
      </c>
      <c r="B21" s="5" t="s">
        <v>73</v>
      </c>
      <c r="C21" s="1" t="s">
        <v>8</v>
      </c>
      <c r="D21" s="1" t="s">
        <v>78</v>
      </c>
      <c r="E21" s="1" t="s">
        <v>79</v>
      </c>
      <c r="F21" s="1" t="s">
        <v>30</v>
      </c>
      <c r="G21" s="9">
        <v>14.536</v>
      </c>
      <c r="H21" s="9"/>
      <c r="I21" s="8">
        <v>2</v>
      </c>
      <c r="J21" s="8"/>
      <c r="K21" s="8">
        <v>2</v>
      </c>
      <c r="L21" s="17" t="s">
        <v>32</v>
      </c>
      <c r="M21" s="27">
        <f>+G21</f>
        <v>14.536</v>
      </c>
      <c r="N21" s="27">
        <f>+G21</f>
        <v>14.536</v>
      </c>
      <c r="O21" s="16">
        <v>0</v>
      </c>
      <c r="P21" s="28">
        <v>0</v>
      </c>
      <c r="Q21" s="16">
        <v>0</v>
      </c>
      <c r="R21" s="28">
        <f>+G21</f>
        <v>14.536</v>
      </c>
      <c r="S21" s="16">
        <f>+G21</f>
        <v>14.536</v>
      </c>
      <c r="T21" s="16">
        <f>+G21</f>
        <v>14.536</v>
      </c>
      <c r="U21" s="16">
        <f t="shared" si="0"/>
        <v>14.536</v>
      </c>
      <c r="V21" s="1" t="s">
        <v>355</v>
      </c>
      <c r="W21" s="1"/>
      <c r="X21" s="1">
        <v>-594107.50699999998</v>
      </c>
      <c r="Y21" s="1">
        <v>-1128078.3670000001</v>
      </c>
      <c r="Z21" s="1">
        <v>-597861.31000000006</v>
      </c>
      <c r="AA21" s="1">
        <v>-1117690.9369999999</v>
      </c>
    </row>
    <row r="22" spans="1:27" x14ac:dyDescent="0.25">
      <c r="A22" s="7" t="s">
        <v>80</v>
      </c>
      <c r="B22" s="5" t="s">
        <v>83</v>
      </c>
      <c r="C22" s="1" t="s">
        <v>81</v>
      </c>
      <c r="D22" s="1" t="s">
        <v>82</v>
      </c>
      <c r="E22" s="1" t="s">
        <v>31</v>
      </c>
      <c r="F22" s="1" t="s">
        <v>32</v>
      </c>
      <c r="G22" s="9">
        <v>2.8010000000000002</v>
      </c>
      <c r="H22" s="9"/>
      <c r="I22" s="8">
        <v>0</v>
      </c>
      <c r="J22" s="8"/>
      <c r="K22" s="8"/>
      <c r="L22" s="17"/>
      <c r="M22" s="27">
        <f>+G22</f>
        <v>2.8010000000000002</v>
      </c>
      <c r="N22" s="27">
        <f>+G22</f>
        <v>2.8010000000000002</v>
      </c>
      <c r="O22" s="16">
        <v>0</v>
      </c>
      <c r="P22" s="28">
        <v>0</v>
      </c>
      <c r="Q22" s="16">
        <v>0</v>
      </c>
      <c r="R22" s="28">
        <f>+G22</f>
        <v>2.8010000000000002</v>
      </c>
      <c r="S22" s="16">
        <f>+G22</f>
        <v>2.8010000000000002</v>
      </c>
      <c r="T22" s="16">
        <f>+G22</f>
        <v>2.8010000000000002</v>
      </c>
      <c r="U22" s="16">
        <f t="shared" si="0"/>
        <v>2.8010000000000002</v>
      </c>
      <c r="V22" s="1" t="s">
        <v>355</v>
      </c>
      <c r="W22" s="1"/>
      <c r="X22" s="1">
        <v>-596214.53099999996</v>
      </c>
      <c r="Y22" s="1">
        <v>-1122906.6189999999</v>
      </c>
      <c r="Z22" s="1">
        <v>-597465.37899999996</v>
      </c>
      <c r="AA22" s="1">
        <v>-1120717.753</v>
      </c>
    </row>
    <row r="23" spans="1:27" x14ac:dyDescent="0.25">
      <c r="A23" s="7" t="s">
        <v>84</v>
      </c>
      <c r="B23" s="5" t="s">
        <v>83</v>
      </c>
      <c r="C23" s="1" t="s">
        <v>85</v>
      </c>
      <c r="D23" s="1" t="s">
        <v>31</v>
      </c>
      <c r="E23" s="1" t="s">
        <v>31</v>
      </c>
      <c r="F23" s="1" t="s">
        <v>32</v>
      </c>
      <c r="G23" s="9">
        <v>0.315</v>
      </c>
      <c r="H23" s="9"/>
      <c r="I23" s="8">
        <v>1</v>
      </c>
      <c r="J23" s="8"/>
      <c r="K23" s="8">
        <v>1</v>
      </c>
      <c r="L23" s="17" t="s">
        <v>32</v>
      </c>
      <c r="M23" s="27">
        <f>+G23</f>
        <v>0.315</v>
      </c>
      <c r="N23" s="27">
        <f>+G23</f>
        <v>0.315</v>
      </c>
      <c r="O23" s="16">
        <v>0</v>
      </c>
      <c r="P23" s="28">
        <v>0</v>
      </c>
      <c r="Q23" s="16">
        <v>0</v>
      </c>
      <c r="R23" s="28">
        <f>+G23</f>
        <v>0.315</v>
      </c>
      <c r="S23" s="16">
        <f>+G23</f>
        <v>0.315</v>
      </c>
      <c r="T23" s="16">
        <f>+G23</f>
        <v>0.315</v>
      </c>
      <c r="U23" s="16">
        <f t="shared" si="0"/>
        <v>0.315</v>
      </c>
      <c r="V23" s="1" t="s">
        <v>355</v>
      </c>
      <c r="W23" s="1"/>
      <c r="X23" s="1">
        <v>-596388.77599999995</v>
      </c>
      <c r="Y23" s="1">
        <v>-1120802.308</v>
      </c>
      <c r="Z23" s="1">
        <v>-596083.11600000004</v>
      </c>
      <c r="AA23" s="1">
        <v>-1120762.108</v>
      </c>
    </row>
    <row r="24" spans="1:27" x14ac:dyDescent="0.25">
      <c r="A24" s="7" t="s">
        <v>86</v>
      </c>
      <c r="B24" s="5" t="s">
        <v>7</v>
      </c>
      <c r="C24" s="1" t="s">
        <v>87</v>
      </c>
      <c r="D24" s="1" t="s">
        <v>88</v>
      </c>
      <c r="E24" s="1" t="s">
        <v>31</v>
      </c>
      <c r="F24" s="1" t="s">
        <v>32</v>
      </c>
      <c r="G24" s="9">
        <v>1.7669999999999999</v>
      </c>
      <c r="H24" s="9"/>
      <c r="I24" s="8">
        <v>1</v>
      </c>
      <c r="J24" s="8"/>
      <c r="K24" s="8">
        <v>1</v>
      </c>
      <c r="L24" s="17" t="s">
        <v>32</v>
      </c>
      <c r="M24" s="27">
        <f>+G24</f>
        <v>1.7669999999999999</v>
      </c>
      <c r="N24" s="27">
        <f>+G24</f>
        <v>1.7669999999999999</v>
      </c>
      <c r="O24" s="16">
        <v>0</v>
      </c>
      <c r="P24" s="28">
        <v>0</v>
      </c>
      <c r="Q24" s="16">
        <v>0</v>
      </c>
      <c r="R24" s="28">
        <f>+G24</f>
        <v>1.7669999999999999</v>
      </c>
      <c r="S24" s="16">
        <f>+G24</f>
        <v>1.7669999999999999</v>
      </c>
      <c r="T24" s="16">
        <f>+G24</f>
        <v>1.7669999999999999</v>
      </c>
      <c r="U24" s="16">
        <f t="shared" si="0"/>
        <v>1.7669999999999999</v>
      </c>
      <c r="V24" s="1" t="s">
        <v>355</v>
      </c>
      <c r="W24" s="1"/>
      <c r="X24" s="1">
        <v>-596083.11600000004</v>
      </c>
      <c r="Y24" s="1">
        <v>-1120762.108</v>
      </c>
      <c r="Z24" s="1">
        <v>-594870.29099999997</v>
      </c>
      <c r="AA24" s="1">
        <v>-1120237.247</v>
      </c>
    </row>
    <row r="25" spans="1:27" x14ac:dyDescent="0.25">
      <c r="A25" s="7" t="s">
        <v>89</v>
      </c>
      <c r="B25" s="5" t="s">
        <v>91</v>
      </c>
      <c r="C25" s="1" t="s">
        <v>8</v>
      </c>
      <c r="D25" s="1" t="s">
        <v>90</v>
      </c>
      <c r="E25" s="1" t="s">
        <v>28</v>
      </c>
      <c r="F25" s="1" t="s">
        <v>29</v>
      </c>
      <c r="G25" s="9">
        <v>2.75</v>
      </c>
      <c r="H25" s="9"/>
      <c r="I25" s="8">
        <v>0</v>
      </c>
      <c r="J25" s="8"/>
      <c r="K25" s="8"/>
      <c r="L25" s="17"/>
      <c r="M25" s="27">
        <v>0</v>
      </c>
      <c r="N25" s="27">
        <v>0</v>
      </c>
      <c r="O25" s="16">
        <v>0</v>
      </c>
      <c r="P25" s="28">
        <v>0</v>
      </c>
      <c r="Q25" s="16">
        <v>0</v>
      </c>
      <c r="R25" s="28">
        <v>0</v>
      </c>
      <c r="S25" s="16">
        <v>0</v>
      </c>
      <c r="T25" s="16">
        <v>0</v>
      </c>
      <c r="U25" s="16">
        <f t="shared" si="0"/>
        <v>2.75</v>
      </c>
      <c r="V25" s="1" t="s">
        <v>345</v>
      </c>
      <c r="W25" s="1"/>
      <c r="X25" s="1">
        <v>-599315.19200000004</v>
      </c>
      <c r="Y25" s="1">
        <v>-1110928.01</v>
      </c>
      <c r="Z25" s="1">
        <v>-600003.84499999997</v>
      </c>
      <c r="AA25" s="1">
        <v>-1108720.55</v>
      </c>
    </row>
    <row r="26" spans="1:27" x14ac:dyDescent="0.25">
      <c r="A26" s="7" t="s">
        <v>12</v>
      </c>
      <c r="B26" s="5" t="s">
        <v>75</v>
      </c>
      <c r="C26" s="1" t="s">
        <v>10</v>
      </c>
      <c r="D26" s="1" t="s">
        <v>92</v>
      </c>
      <c r="E26" s="1" t="s">
        <v>28</v>
      </c>
      <c r="F26" s="1" t="s">
        <v>29</v>
      </c>
      <c r="G26" s="9">
        <v>8.9329999999999998</v>
      </c>
      <c r="H26" s="9">
        <v>4.4980000000000002</v>
      </c>
      <c r="I26" s="8">
        <v>2</v>
      </c>
      <c r="J26" s="8"/>
      <c r="K26" s="8">
        <v>2</v>
      </c>
      <c r="L26" s="17" t="s">
        <v>32</v>
      </c>
      <c r="M26" s="27">
        <f>+G26</f>
        <v>8.9329999999999998</v>
      </c>
      <c r="N26" s="27">
        <f>+G26</f>
        <v>8.9329999999999998</v>
      </c>
      <c r="O26" s="16">
        <v>0</v>
      </c>
      <c r="P26" s="28">
        <v>0</v>
      </c>
      <c r="Q26" s="16">
        <v>0</v>
      </c>
      <c r="R26" s="28">
        <f>+G26</f>
        <v>8.9329999999999998</v>
      </c>
      <c r="S26" s="16">
        <f t="shared" ref="S26:S31" si="1">+G26</f>
        <v>8.9329999999999998</v>
      </c>
      <c r="T26" s="16">
        <f t="shared" ref="T26:T31" si="2">+G26</f>
        <v>8.9329999999999998</v>
      </c>
      <c r="U26" s="16">
        <f t="shared" si="0"/>
        <v>8.9329999999999998</v>
      </c>
      <c r="V26" s="1" t="s">
        <v>355</v>
      </c>
      <c r="W26" s="1"/>
      <c r="X26" s="1">
        <v>-576970.69799999997</v>
      </c>
      <c r="Y26" s="1">
        <v>-1168466.8840000001</v>
      </c>
      <c r="Z26" s="1">
        <v>-569186.20200000005</v>
      </c>
      <c r="AA26" s="1">
        <v>-1170033.9439999999</v>
      </c>
    </row>
    <row r="27" spans="1:27" x14ac:dyDescent="0.25">
      <c r="A27" s="7" t="s">
        <v>93</v>
      </c>
      <c r="B27" s="5" t="s">
        <v>77</v>
      </c>
      <c r="C27" s="1" t="s">
        <v>47</v>
      </c>
      <c r="D27" s="1" t="s">
        <v>94</v>
      </c>
      <c r="E27" s="1" t="s">
        <v>95</v>
      </c>
      <c r="F27" s="1" t="s">
        <v>30</v>
      </c>
      <c r="G27" s="9">
        <v>6.8959999999999999</v>
      </c>
      <c r="H27" s="9"/>
      <c r="I27" s="8">
        <v>2</v>
      </c>
      <c r="J27" s="8">
        <v>1</v>
      </c>
      <c r="K27" s="8">
        <v>1</v>
      </c>
      <c r="L27" s="17" t="s">
        <v>337</v>
      </c>
      <c r="M27" s="27">
        <f>+G27</f>
        <v>6.8959999999999999</v>
      </c>
      <c r="N27" s="27">
        <v>4.4980000000000002</v>
      </c>
      <c r="O27" s="16">
        <v>0</v>
      </c>
      <c r="P27" s="28">
        <v>2.3980000000000001</v>
      </c>
      <c r="Q27" s="16">
        <v>0</v>
      </c>
      <c r="R27" s="28">
        <v>4.4980000000000002</v>
      </c>
      <c r="S27" s="16">
        <f t="shared" si="1"/>
        <v>6.8959999999999999</v>
      </c>
      <c r="T27" s="16">
        <f t="shared" si="2"/>
        <v>6.8959999999999999</v>
      </c>
      <c r="U27" s="16">
        <f t="shared" si="0"/>
        <v>6.8959999999999999</v>
      </c>
      <c r="V27" s="1" t="s">
        <v>356</v>
      </c>
      <c r="W27" s="1"/>
      <c r="X27" s="1">
        <v>-589333.071</v>
      </c>
      <c r="Y27" s="1">
        <v>-1166758.0190000001</v>
      </c>
      <c r="Z27" s="1">
        <v>-590204.37800000003</v>
      </c>
      <c r="AA27" s="1">
        <v>-1160668.649</v>
      </c>
    </row>
    <row r="28" spans="1:27" x14ac:dyDescent="0.25">
      <c r="A28" s="7" t="s">
        <v>96</v>
      </c>
      <c r="B28" s="5" t="s">
        <v>89</v>
      </c>
      <c r="C28" s="1" t="s">
        <v>97</v>
      </c>
      <c r="D28" s="1" t="s">
        <v>98</v>
      </c>
      <c r="E28" s="1" t="s">
        <v>28</v>
      </c>
      <c r="F28" s="1" t="s">
        <v>29</v>
      </c>
      <c r="G28" s="9">
        <v>8.343</v>
      </c>
      <c r="H28" s="9"/>
      <c r="I28" s="8">
        <v>2</v>
      </c>
      <c r="J28" s="8">
        <v>1</v>
      </c>
      <c r="K28" s="8">
        <v>1</v>
      </c>
      <c r="L28" s="17" t="s">
        <v>338</v>
      </c>
      <c r="M28" s="27">
        <f>+G28</f>
        <v>8.343</v>
      </c>
      <c r="N28" s="27">
        <f>+G28</f>
        <v>8.343</v>
      </c>
      <c r="O28" s="16">
        <v>0</v>
      </c>
      <c r="P28" s="28">
        <v>0</v>
      </c>
      <c r="Q28" s="16">
        <v>0</v>
      </c>
      <c r="R28" s="28">
        <f>+G28</f>
        <v>8.343</v>
      </c>
      <c r="S28" s="16">
        <f t="shared" si="1"/>
        <v>8.343</v>
      </c>
      <c r="T28" s="16">
        <f t="shared" si="2"/>
        <v>8.343</v>
      </c>
      <c r="U28" s="16">
        <f t="shared" si="0"/>
        <v>8.343</v>
      </c>
      <c r="V28" s="1" t="s">
        <v>339</v>
      </c>
      <c r="W28" s="1"/>
      <c r="X28" s="1">
        <v>-580595.42500000005</v>
      </c>
      <c r="Y28" s="1">
        <v>-1163583.487</v>
      </c>
      <c r="Z28" s="1">
        <v>-575222.18599999999</v>
      </c>
      <c r="AA28" s="1">
        <v>-1159433.0249999999</v>
      </c>
    </row>
    <row r="29" spans="1:27" x14ac:dyDescent="0.25">
      <c r="A29" s="7" t="s">
        <v>14</v>
      </c>
      <c r="B29" s="5" t="s">
        <v>101</v>
      </c>
      <c r="C29" s="1" t="s">
        <v>99</v>
      </c>
      <c r="D29" s="1" t="s">
        <v>100</v>
      </c>
      <c r="E29" s="1" t="s">
        <v>28</v>
      </c>
      <c r="F29" s="1" t="s">
        <v>29</v>
      </c>
      <c r="G29" s="9">
        <v>0.43099999999999999</v>
      </c>
      <c r="H29" s="9"/>
      <c r="I29" s="8">
        <v>1</v>
      </c>
      <c r="J29" s="8">
        <v>1</v>
      </c>
      <c r="K29" s="8"/>
      <c r="L29" s="17" t="s">
        <v>340</v>
      </c>
      <c r="M29" s="27">
        <v>0</v>
      </c>
      <c r="N29" s="27">
        <v>0</v>
      </c>
      <c r="O29" s="16">
        <v>0</v>
      </c>
      <c r="P29" s="28">
        <f>+G29</f>
        <v>0.43099999999999999</v>
      </c>
      <c r="Q29" s="16">
        <v>0</v>
      </c>
      <c r="R29" s="28">
        <v>0</v>
      </c>
      <c r="S29" s="16">
        <f t="shared" si="1"/>
        <v>0.43099999999999999</v>
      </c>
      <c r="T29" s="16">
        <f t="shared" si="2"/>
        <v>0.43099999999999999</v>
      </c>
      <c r="U29" s="16">
        <f t="shared" si="0"/>
        <v>0.43099999999999999</v>
      </c>
      <c r="V29" s="1" t="s">
        <v>357</v>
      </c>
      <c r="W29" s="1"/>
      <c r="X29" s="1">
        <v>-615636.14899999998</v>
      </c>
      <c r="Y29" s="1">
        <v>-1169810.449</v>
      </c>
      <c r="Z29" s="1">
        <v>-615800.08299999998</v>
      </c>
      <c r="AA29" s="1">
        <v>-1170202.1569999999</v>
      </c>
    </row>
    <row r="30" spans="1:27" x14ac:dyDescent="0.25">
      <c r="A30" s="7" t="s">
        <v>102</v>
      </c>
      <c r="B30" s="5" t="s">
        <v>93</v>
      </c>
      <c r="C30" s="1" t="s">
        <v>11</v>
      </c>
      <c r="D30" s="1" t="s">
        <v>100</v>
      </c>
      <c r="E30" s="1" t="s">
        <v>28</v>
      </c>
      <c r="F30" s="1" t="s">
        <v>29</v>
      </c>
      <c r="G30" s="9">
        <v>4.2039999999999997</v>
      </c>
      <c r="H30" s="9"/>
      <c r="I30" s="8">
        <v>0</v>
      </c>
      <c r="J30" s="8"/>
      <c r="K30" s="8"/>
      <c r="L30" s="17"/>
      <c r="M30" s="27">
        <f>+G30</f>
        <v>4.2039999999999997</v>
      </c>
      <c r="N30" s="27">
        <f>+G30</f>
        <v>4.2039999999999997</v>
      </c>
      <c r="O30" s="16">
        <v>0</v>
      </c>
      <c r="P30" s="28">
        <f>+G30</f>
        <v>4.2039999999999997</v>
      </c>
      <c r="Q30" s="16">
        <v>0</v>
      </c>
      <c r="R30" s="28">
        <v>0</v>
      </c>
      <c r="S30" s="16">
        <f t="shared" si="1"/>
        <v>4.2039999999999997</v>
      </c>
      <c r="T30" s="16">
        <f t="shared" si="2"/>
        <v>4.2039999999999997</v>
      </c>
      <c r="U30" s="16">
        <f t="shared" si="0"/>
        <v>4.2039999999999997</v>
      </c>
      <c r="V30" s="1" t="s">
        <v>358</v>
      </c>
      <c r="W30" s="1"/>
      <c r="X30" s="1">
        <v>-614863.83200000005</v>
      </c>
      <c r="Y30" s="1">
        <v>-1169857.5079999999</v>
      </c>
      <c r="Z30" s="1">
        <v>-618243.81099999999</v>
      </c>
      <c r="AA30" s="1">
        <v>-1170188.4669999999</v>
      </c>
    </row>
    <row r="31" spans="1:27" x14ac:dyDescent="0.25">
      <c r="A31" s="7" t="s">
        <v>103</v>
      </c>
      <c r="B31" s="5" t="s">
        <v>105</v>
      </c>
      <c r="C31" s="1" t="s">
        <v>13</v>
      </c>
      <c r="D31" s="1" t="s">
        <v>104</v>
      </c>
      <c r="E31" s="1" t="s">
        <v>28</v>
      </c>
      <c r="F31" s="1" t="s">
        <v>29</v>
      </c>
      <c r="G31" s="9">
        <v>6.16</v>
      </c>
      <c r="H31" s="9"/>
      <c r="I31" s="8">
        <v>1</v>
      </c>
      <c r="J31" s="8">
        <v>1</v>
      </c>
      <c r="K31" s="8"/>
      <c r="L31" s="17" t="s">
        <v>340</v>
      </c>
      <c r="M31" s="27">
        <f>+G31</f>
        <v>6.16</v>
      </c>
      <c r="N31" s="27">
        <f>+G31</f>
        <v>6.16</v>
      </c>
      <c r="O31" s="16">
        <v>0</v>
      </c>
      <c r="P31" s="28">
        <f>+G31</f>
        <v>6.16</v>
      </c>
      <c r="Q31" s="16">
        <v>0</v>
      </c>
      <c r="R31" s="28">
        <v>0</v>
      </c>
      <c r="S31" s="16">
        <f t="shared" si="1"/>
        <v>6.16</v>
      </c>
      <c r="T31" s="16">
        <f t="shared" si="2"/>
        <v>6.16</v>
      </c>
      <c r="U31" s="16">
        <f t="shared" si="0"/>
        <v>6.16</v>
      </c>
      <c r="V31" s="1" t="s">
        <v>358</v>
      </c>
      <c r="W31" s="1"/>
      <c r="X31" s="1">
        <v>-616997.94200000004</v>
      </c>
      <c r="Y31" s="1">
        <v>-1169607.6740000001</v>
      </c>
      <c r="Z31" s="1">
        <v>-620056.63199999998</v>
      </c>
      <c r="AA31" s="1">
        <v>-1166802.1610000001</v>
      </c>
    </row>
    <row r="32" spans="1:27" x14ac:dyDescent="0.25">
      <c r="A32" s="7" t="s">
        <v>106</v>
      </c>
      <c r="B32" s="5" t="s">
        <v>96</v>
      </c>
      <c r="C32" s="1" t="s">
        <v>11</v>
      </c>
      <c r="D32" s="1" t="s">
        <v>107</v>
      </c>
      <c r="E32" s="1" t="s">
        <v>28</v>
      </c>
      <c r="F32" s="1" t="s">
        <v>29</v>
      </c>
      <c r="G32" s="9">
        <v>5.5129999999999999</v>
      </c>
      <c r="H32" s="9"/>
      <c r="I32" s="8">
        <v>0</v>
      </c>
      <c r="J32" s="8"/>
      <c r="K32" s="8"/>
      <c r="L32" s="17"/>
      <c r="M32" s="27">
        <v>0</v>
      </c>
      <c r="N32" s="27">
        <v>0</v>
      </c>
      <c r="O32" s="16">
        <v>0</v>
      </c>
      <c r="P32" s="28">
        <v>0</v>
      </c>
      <c r="Q32" s="16">
        <v>0</v>
      </c>
      <c r="R32" s="28">
        <v>0</v>
      </c>
      <c r="S32" s="16">
        <v>0</v>
      </c>
      <c r="T32" s="16">
        <v>0</v>
      </c>
      <c r="U32" s="16">
        <f t="shared" si="0"/>
        <v>5.5129999999999999</v>
      </c>
      <c r="V32" s="1" t="s">
        <v>345</v>
      </c>
      <c r="W32" s="1"/>
      <c r="X32" s="1">
        <v>-647942.52599999995</v>
      </c>
      <c r="Y32" s="1">
        <v>-1153027.0560000001</v>
      </c>
      <c r="Z32" s="1">
        <v>-652123.40500000003</v>
      </c>
      <c r="AA32" s="1">
        <v>-1152117.5349999999</v>
      </c>
    </row>
    <row r="33" spans="1:27" x14ac:dyDescent="0.25">
      <c r="A33" s="7" t="s">
        <v>15</v>
      </c>
      <c r="B33" s="5" t="s">
        <v>106</v>
      </c>
      <c r="C33" s="1" t="s">
        <v>108</v>
      </c>
      <c r="D33" s="1" t="s">
        <v>109</v>
      </c>
      <c r="E33" s="1" t="s">
        <v>28</v>
      </c>
      <c r="F33" s="1" t="s">
        <v>29</v>
      </c>
      <c r="G33" s="9">
        <v>3.1869999999999998</v>
      </c>
      <c r="H33" s="9"/>
      <c r="I33" s="8">
        <v>0</v>
      </c>
      <c r="J33" s="8"/>
      <c r="K33" s="8"/>
      <c r="L33" s="17"/>
      <c r="M33" s="27">
        <v>0</v>
      </c>
      <c r="N33" s="27">
        <v>0</v>
      </c>
      <c r="O33" s="16">
        <v>0</v>
      </c>
      <c r="P33" s="28">
        <v>0</v>
      </c>
      <c r="Q33" s="16">
        <v>0</v>
      </c>
      <c r="R33" s="28">
        <v>0</v>
      </c>
      <c r="S33" s="16">
        <v>0</v>
      </c>
      <c r="T33" s="16">
        <v>0</v>
      </c>
      <c r="U33" s="16">
        <f t="shared" si="0"/>
        <v>3.1869999999999998</v>
      </c>
      <c r="V33" s="1" t="s">
        <v>345</v>
      </c>
      <c r="W33" s="1"/>
      <c r="X33" s="1">
        <v>-629715.74600000004</v>
      </c>
      <c r="Y33" s="1">
        <v>-1205746.054</v>
      </c>
      <c r="Z33" s="1">
        <v>-632424.61899999995</v>
      </c>
      <c r="AA33" s="1">
        <v>-1205893.057</v>
      </c>
    </row>
    <row r="34" spans="1:27" x14ac:dyDescent="0.25">
      <c r="A34" s="7" t="s">
        <v>17</v>
      </c>
      <c r="B34" s="5" t="s">
        <v>111</v>
      </c>
      <c r="C34" s="1" t="s">
        <v>16</v>
      </c>
      <c r="D34" s="1" t="s">
        <v>110</v>
      </c>
      <c r="E34" s="1" t="s">
        <v>28</v>
      </c>
      <c r="F34" s="1" t="s">
        <v>29</v>
      </c>
      <c r="G34" s="9">
        <v>29.824000000000002</v>
      </c>
      <c r="H34" s="9"/>
      <c r="I34" s="8">
        <v>0</v>
      </c>
      <c r="J34" s="8"/>
      <c r="K34" s="8"/>
      <c r="L34" s="17"/>
      <c r="M34" s="27">
        <v>0</v>
      </c>
      <c r="N34" s="27">
        <v>0</v>
      </c>
      <c r="O34" s="16">
        <v>0</v>
      </c>
      <c r="P34" s="28">
        <v>0</v>
      </c>
      <c r="Q34" s="16">
        <v>0</v>
      </c>
      <c r="R34" s="28">
        <v>0</v>
      </c>
      <c r="S34" s="16">
        <v>0</v>
      </c>
      <c r="T34" s="16">
        <v>0</v>
      </c>
      <c r="U34" s="16">
        <f t="shared" ref="U34:U65" si="3">+G34</f>
        <v>29.824000000000002</v>
      </c>
      <c r="V34" s="1" t="s">
        <v>373</v>
      </c>
      <c r="W34" s="1"/>
      <c r="X34" s="1">
        <v>-550693.15899999999</v>
      </c>
      <c r="Y34" s="1">
        <v>-1194770.075</v>
      </c>
      <c r="Z34" s="1">
        <v>-534963.19200000004</v>
      </c>
      <c r="AA34" s="1">
        <v>-1178747.5619999999</v>
      </c>
    </row>
    <row r="35" spans="1:27" x14ac:dyDescent="0.25">
      <c r="A35" s="7" t="s">
        <v>18</v>
      </c>
      <c r="B35" s="5" t="s">
        <v>114</v>
      </c>
      <c r="C35" s="1" t="s">
        <v>112</v>
      </c>
      <c r="D35" s="1" t="s">
        <v>113</v>
      </c>
      <c r="E35" s="1" t="s">
        <v>28</v>
      </c>
      <c r="F35" s="1" t="s">
        <v>29</v>
      </c>
      <c r="G35" s="9">
        <v>9.3379999999999992</v>
      </c>
      <c r="H35" s="9"/>
      <c r="I35" s="8">
        <v>0</v>
      </c>
      <c r="J35" s="8"/>
      <c r="K35" s="8"/>
      <c r="L35" s="17"/>
      <c r="M35" s="27">
        <v>0</v>
      </c>
      <c r="N35" s="27">
        <v>0</v>
      </c>
      <c r="O35" s="16">
        <v>0</v>
      </c>
      <c r="P35" s="28">
        <v>0</v>
      </c>
      <c r="Q35" s="16">
        <v>0</v>
      </c>
      <c r="R35" s="28">
        <v>0</v>
      </c>
      <c r="S35" s="16">
        <v>0</v>
      </c>
      <c r="T35" s="16">
        <v>0</v>
      </c>
      <c r="U35" s="16">
        <f t="shared" si="3"/>
        <v>9.3379999999999992</v>
      </c>
      <c r="V35" s="1" t="s">
        <v>345</v>
      </c>
      <c r="W35" s="1"/>
      <c r="X35" s="1">
        <v>-549468.35900000005</v>
      </c>
      <c r="Y35" s="1">
        <v>-1195182.9950000001</v>
      </c>
      <c r="Z35" s="1">
        <v>-543406.57499999995</v>
      </c>
      <c r="AA35" s="1">
        <v>-1189033.2590000001</v>
      </c>
    </row>
    <row r="36" spans="1:27" x14ac:dyDescent="0.25">
      <c r="A36" s="7" t="s">
        <v>20</v>
      </c>
      <c r="B36" s="5" t="s">
        <v>117</v>
      </c>
      <c r="C36" s="1" t="s">
        <v>115</v>
      </c>
      <c r="D36" s="1" t="s">
        <v>116</v>
      </c>
      <c r="E36" s="1" t="s">
        <v>28</v>
      </c>
      <c r="F36" s="1" t="s">
        <v>29</v>
      </c>
      <c r="G36" s="9">
        <v>3.6349999999999998</v>
      </c>
      <c r="H36" s="9"/>
      <c r="I36" s="8">
        <v>0</v>
      </c>
      <c r="J36" s="8"/>
      <c r="K36" s="8"/>
      <c r="L36" s="17"/>
      <c r="M36" s="27">
        <v>0</v>
      </c>
      <c r="N36" s="27">
        <v>0</v>
      </c>
      <c r="O36" s="16">
        <v>0</v>
      </c>
      <c r="P36" s="28">
        <v>0</v>
      </c>
      <c r="Q36" s="16">
        <v>0</v>
      </c>
      <c r="R36" s="28">
        <v>0</v>
      </c>
      <c r="S36" s="16">
        <v>0</v>
      </c>
      <c r="T36" s="16">
        <v>0</v>
      </c>
      <c r="U36" s="16">
        <f t="shared" si="3"/>
        <v>3.6349999999999998</v>
      </c>
      <c r="V36" s="1" t="s">
        <v>345</v>
      </c>
      <c r="W36" s="1"/>
      <c r="X36" s="1">
        <v>-543795.59499999997</v>
      </c>
      <c r="Y36" s="1">
        <v>-1190197.33</v>
      </c>
      <c r="Z36" s="1">
        <v>-542050.32299999997</v>
      </c>
      <c r="AA36" s="1">
        <v>-1189950.0649999999</v>
      </c>
    </row>
    <row r="37" spans="1:27" x14ac:dyDescent="0.25">
      <c r="A37" s="7" t="s">
        <v>118</v>
      </c>
      <c r="B37" s="5" t="s">
        <v>121</v>
      </c>
      <c r="C37" s="1" t="s">
        <v>119</v>
      </c>
      <c r="D37" s="1" t="s">
        <v>120</v>
      </c>
      <c r="E37" s="1" t="s">
        <v>28</v>
      </c>
      <c r="F37" s="1" t="s">
        <v>29</v>
      </c>
      <c r="G37" s="9">
        <v>2.3570000000000002</v>
      </c>
      <c r="H37" s="9"/>
      <c r="I37" s="8">
        <v>1</v>
      </c>
      <c r="J37" s="8">
        <v>1</v>
      </c>
      <c r="K37" s="8"/>
      <c r="L37" s="17" t="s">
        <v>340</v>
      </c>
      <c r="M37" s="27">
        <f>+G37</f>
        <v>2.3570000000000002</v>
      </c>
      <c r="N37" s="27">
        <f>+G37</f>
        <v>2.3570000000000002</v>
      </c>
      <c r="O37" s="16">
        <v>0</v>
      </c>
      <c r="P37" s="28">
        <v>0</v>
      </c>
      <c r="Q37" s="16">
        <v>0</v>
      </c>
      <c r="R37" s="28">
        <f>+G37</f>
        <v>2.3570000000000002</v>
      </c>
      <c r="S37" s="16">
        <f>+G37</f>
        <v>2.3570000000000002</v>
      </c>
      <c r="T37" s="16">
        <f>+G37</f>
        <v>2.3570000000000002</v>
      </c>
      <c r="U37" s="16">
        <f t="shared" si="3"/>
        <v>2.3570000000000002</v>
      </c>
      <c r="V37" s="1" t="s">
        <v>374</v>
      </c>
      <c r="W37" s="1"/>
      <c r="X37" s="1">
        <v>-543515.25699999998</v>
      </c>
      <c r="Y37" s="1">
        <v>-1186453.0060000001</v>
      </c>
      <c r="Z37" s="1">
        <v>-544259.68700000003</v>
      </c>
      <c r="AA37" s="1">
        <v>-1184403.8119999999</v>
      </c>
    </row>
    <row r="38" spans="1:27" x14ac:dyDescent="0.25">
      <c r="A38" s="7" t="s">
        <v>122</v>
      </c>
      <c r="B38" s="5" t="s">
        <v>125</v>
      </c>
      <c r="C38" s="1" t="s">
        <v>123</v>
      </c>
      <c r="D38" s="1" t="s">
        <v>124</v>
      </c>
      <c r="E38" s="1" t="s">
        <v>28</v>
      </c>
      <c r="F38" s="1" t="s">
        <v>29</v>
      </c>
      <c r="G38" s="9">
        <v>7.45</v>
      </c>
      <c r="H38" s="9"/>
      <c r="I38" s="8">
        <v>0</v>
      </c>
      <c r="J38" s="8"/>
      <c r="K38" s="8"/>
      <c r="L38" s="17"/>
      <c r="M38" s="27">
        <v>0</v>
      </c>
      <c r="N38" s="27">
        <v>0</v>
      </c>
      <c r="O38" s="16">
        <v>0</v>
      </c>
      <c r="P38" s="28">
        <v>0</v>
      </c>
      <c r="Q38" s="16">
        <v>0</v>
      </c>
      <c r="R38" s="28">
        <v>0</v>
      </c>
      <c r="S38" s="16">
        <v>0</v>
      </c>
      <c r="T38" s="16">
        <v>0</v>
      </c>
      <c r="U38" s="16">
        <f t="shared" si="3"/>
        <v>7.45</v>
      </c>
      <c r="V38" s="1" t="s">
        <v>359</v>
      </c>
      <c r="W38" s="1"/>
      <c r="X38" s="1">
        <v>-541193.86100000003</v>
      </c>
      <c r="Y38" s="1">
        <v>-1183092.676</v>
      </c>
      <c r="Z38" s="1">
        <v>-534677.98300000001</v>
      </c>
      <c r="AA38" s="1">
        <v>-1184499.0719999999</v>
      </c>
    </row>
    <row r="39" spans="1:27" x14ac:dyDescent="0.25">
      <c r="A39" s="7" t="s">
        <v>111</v>
      </c>
      <c r="B39" s="5" t="s">
        <v>127</v>
      </c>
      <c r="C39" s="1" t="s">
        <v>16</v>
      </c>
      <c r="D39" s="1" t="s">
        <v>126</v>
      </c>
      <c r="E39" s="1" t="s">
        <v>28</v>
      </c>
      <c r="F39" s="1" t="s">
        <v>29</v>
      </c>
      <c r="G39" s="9">
        <v>46.863999999999997</v>
      </c>
      <c r="H39" s="9"/>
      <c r="I39" s="8">
        <v>0</v>
      </c>
      <c r="J39" s="8"/>
      <c r="K39" s="8"/>
      <c r="L39" s="17"/>
      <c r="M39" s="27">
        <v>0</v>
      </c>
      <c r="N39" s="27">
        <v>0</v>
      </c>
      <c r="O39" s="16">
        <v>0</v>
      </c>
      <c r="P39" s="28">
        <v>0</v>
      </c>
      <c r="Q39" s="16">
        <v>0</v>
      </c>
      <c r="R39" s="28">
        <v>0</v>
      </c>
      <c r="S39" s="16">
        <v>0</v>
      </c>
      <c r="T39" s="16">
        <v>0</v>
      </c>
      <c r="U39" s="16">
        <f t="shared" si="3"/>
        <v>46.863999999999997</v>
      </c>
      <c r="V39" s="1" t="s">
        <v>345</v>
      </c>
      <c r="W39" s="1"/>
      <c r="X39" s="1">
        <v>-533534.44400000002</v>
      </c>
      <c r="Y39" s="1">
        <v>-1172126.3189999999</v>
      </c>
      <c r="Z39" s="1">
        <v>-545175.16099999996</v>
      </c>
      <c r="AA39" s="1">
        <v>-1134028.95</v>
      </c>
    </row>
    <row r="40" spans="1:27" x14ac:dyDescent="0.25">
      <c r="A40" s="7" t="s">
        <v>114</v>
      </c>
      <c r="B40" s="5" t="s">
        <v>130</v>
      </c>
      <c r="C40" s="1" t="s">
        <v>128</v>
      </c>
      <c r="D40" s="1" t="s">
        <v>129</v>
      </c>
      <c r="E40" s="1" t="s">
        <v>28</v>
      </c>
      <c r="F40" s="1" t="s">
        <v>29</v>
      </c>
      <c r="G40" s="9">
        <v>16.186</v>
      </c>
      <c r="H40" s="9"/>
      <c r="I40" s="8">
        <v>0</v>
      </c>
      <c r="J40" s="8"/>
      <c r="K40" s="8"/>
      <c r="L40" s="17"/>
      <c r="M40" s="27">
        <v>0</v>
      </c>
      <c r="N40" s="27">
        <v>0</v>
      </c>
      <c r="O40" s="16">
        <v>0</v>
      </c>
      <c r="P40" s="28">
        <v>0</v>
      </c>
      <c r="Q40" s="16">
        <v>0</v>
      </c>
      <c r="R40" s="28">
        <v>0</v>
      </c>
      <c r="S40" s="16">
        <v>0</v>
      </c>
      <c r="T40" s="16">
        <v>0</v>
      </c>
      <c r="U40" s="16">
        <f t="shared" si="3"/>
        <v>16.186</v>
      </c>
      <c r="V40" s="1" t="s">
        <v>375</v>
      </c>
      <c r="W40" s="1"/>
      <c r="X40" s="1">
        <v>-532574.33200000005</v>
      </c>
      <c r="Y40" s="1">
        <v>-1166565.4990000001</v>
      </c>
      <c r="Z40" s="1">
        <v>-518008.26299999998</v>
      </c>
      <c r="AA40" s="1">
        <v>-1165524.0249999999</v>
      </c>
    </row>
    <row r="41" spans="1:27" x14ac:dyDescent="0.25">
      <c r="A41" s="7" t="s">
        <v>117</v>
      </c>
      <c r="B41" s="5" t="s">
        <v>133</v>
      </c>
      <c r="C41" s="1" t="s">
        <v>131</v>
      </c>
      <c r="D41" s="1" t="s">
        <v>132</v>
      </c>
      <c r="E41" s="1" t="s">
        <v>28</v>
      </c>
      <c r="F41" s="1" t="s">
        <v>29</v>
      </c>
      <c r="G41" s="9">
        <v>1.107</v>
      </c>
      <c r="H41" s="9"/>
      <c r="I41" s="8">
        <v>0</v>
      </c>
      <c r="J41" s="8"/>
      <c r="K41" s="8"/>
      <c r="L41" s="17"/>
      <c r="M41" s="27">
        <v>0</v>
      </c>
      <c r="N41" s="27">
        <v>0</v>
      </c>
      <c r="O41" s="16">
        <v>0</v>
      </c>
      <c r="P41" s="28">
        <v>0</v>
      </c>
      <c r="Q41" s="16">
        <v>0</v>
      </c>
      <c r="R41" s="28">
        <v>0</v>
      </c>
      <c r="S41" s="16">
        <v>0</v>
      </c>
      <c r="T41" s="16">
        <v>0</v>
      </c>
      <c r="U41" s="16">
        <f t="shared" si="3"/>
        <v>1.107</v>
      </c>
      <c r="V41" s="1" t="s">
        <v>345</v>
      </c>
      <c r="W41" s="1"/>
      <c r="X41" s="1">
        <v>-520094.91100000002</v>
      </c>
      <c r="Y41" s="1">
        <v>-1164768.993</v>
      </c>
      <c r="Z41" s="1">
        <v>-519398.326</v>
      </c>
      <c r="AA41" s="1">
        <v>-1163939.166</v>
      </c>
    </row>
    <row r="42" spans="1:27" x14ac:dyDescent="0.25">
      <c r="A42" s="7" t="s">
        <v>121</v>
      </c>
      <c r="B42" s="5" t="s">
        <v>7</v>
      </c>
      <c r="C42" s="1" t="s">
        <v>134</v>
      </c>
      <c r="D42" s="1" t="s">
        <v>135</v>
      </c>
      <c r="E42" s="1" t="s">
        <v>31</v>
      </c>
      <c r="F42" s="1" t="s">
        <v>32</v>
      </c>
      <c r="G42" s="9">
        <v>4.7329999999999997</v>
      </c>
      <c r="H42" s="9"/>
      <c r="I42" s="8">
        <v>1</v>
      </c>
      <c r="J42" s="8"/>
      <c r="K42" s="8">
        <v>1</v>
      </c>
      <c r="L42" s="17" t="s">
        <v>32</v>
      </c>
      <c r="M42" s="27">
        <f>+G42</f>
        <v>4.7329999999999997</v>
      </c>
      <c r="N42" s="27">
        <f>+G42</f>
        <v>4.7329999999999997</v>
      </c>
      <c r="O42" s="16">
        <v>0</v>
      </c>
      <c r="P42" s="28">
        <v>0</v>
      </c>
      <c r="Q42" s="16">
        <v>0</v>
      </c>
      <c r="R42" s="28">
        <f>+G42</f>
        <v>4.7329999999999997</v>
      </c>
      <c r="S42" s="16">
        <f>+G42</f>
        <v>4.7329999999999997</v>
      </c>
      <c r="T42" s="16">
        <f>+G42</f>
        <v>4.7329999999999997</v>
      </c>
      <c r="U42" s="16">
        <f t="shared" si="3"/>
        <v>4.7329999999999997</v>
      </c>
      <c r="V42" s="1" t="s">
        <v>361</v>
      </c>
      <c r="W42" s="1"/>
      <c r="X42" s="1">
        <v>-537698.63199999998</v>
      </c>
      <c r="Y42" s="1">
        <v>-1156716.3970000001</v>
      </c>
      <c r="Z42" s="1">
        <v>-541636.63399999996</v>
      </c>
      <c r="AA42" s="1">
        <v>-1158836.746</v>
      </c>
    </row>
    <row r="43" spans="1:27" x14ac:dyDescent="0.25">
      <c r="A43" s="7" t="s">
        <v>125</v>
      </c>
      <c r="B43" s="5" t="s">
        <v>7</v>
      </c>
      <c r="C43" s="1" t="s">
        <v>136</v>
      </c>
      <c r="D43" s="1" t="s">
        <v>135</v>
      </c>
      <c r="E43" s="1" t="s">
        <v>31</v>
      </c>
      <c r="F43" s="1" t="s">
        <v>32</v>
      </c>
      <c r="G43" s="9">
        <v>3.044</v>
      </c>
      <c r="H43" s="9"/>
      <c r="I43" s="8">
        <v>1</v>
      </c>
      <c r="J43" s="8"/>
      <c r="K43" s="8">
        <v>1</v>
      </c>
      <c r="L43" s="17" t="s">
        <v>32</v>
      </c>
      <c r="M43" s="27">
        <f>+G43</f>
        <v>3.044</v>
      </c>
      <c r="N43" s="27">
        <f>+G43</f>
        <v>3.044</v>
      </c>
      <c r="O43" s="16">
        <v>0</v>
      </c>
      <c r="P43" s="28">
        <v>0</v>
      </c>
      <c r="Q43" s="16">
        <v>0</v>
      </c>
      <c r="R43" s="28">
        <f>+G43</f>
        <v>3.044</v>
      </c>
      <c r="S43" s="16">
        <f>+G43</f>
        <v>3.044</v>
      </c>
      <c r="T43" s="16">
        <f>+G43</f>
        <v>3.044</v>
      </c>
      <c r="U43" s="16">
        <f t="shared" si="3"/>
        <v>3.044</v>
      </c>
      <c r="V43" s="1" t="s">
        <v>361</v>
      </c>
      <c r="W43" s="1"/>
      <c r="X43" s="1">
        <v>-538286.83100000001</v>
      </c>
      <c r="Y43" s="1">
        <v>-1156187.5449999999</v>
      </c>
      <c r="Z43" s="1">
        <v>-540411.98300000001</v>
      </c>
      <c r="AA43" s="1">
        <v>-1157561.7279999999</v>
      </c>
    </row>
    <row r="44" spans="1:27" x14ac:dyDescent="0.25">
      <c r="A44" s="7" t="s">
        <v>137</v>
      </c>
      <c r="B44" s="5" t="s">
        <v>141</v>
      </c>
      <c r="C44" s="1" t="s">
        <v>138</v>
      </c>
      <c r="D44" s="1" t="s">
        <v>139</v>
      </c>
      <c r="E44" s="1" t="s">
        <v>140</v>
      </c>
      <c r="F44" s="1" t="s">
        <v>30</v>
      </c>
      <c r="G44" s="9">
        <v>16.161000000000001</v>
      </c>
      <c r="H44" s="9"/>
      <c r="I44" s="8">
        <v>0</v>
      </c>
      <c r="J44" s="8"/>
      <c r="K44" s="8"/>
      <c r="L44" s="17"/>
      <c r="M44" s="27">
        <v>0</v>
      </c>
      <c r="N44" s="27">
        <v>0</v>
      </c>
      <c r="O44" s="16">
        <v>0</v>
      </c>
      <c r="P44" s="28">
        <v>0</v>
      </c>
      <c r="Q44" s="16">
        <v>0</v>
      </c>
      <c r="R44" s="28">
        <v>0</v>
      </c>
      <c r="S44" s="16">
        <v>0</v>
      </c>
      <c r="T44" s="16">
        <v>0</v>
      </c>
      <c r="U44" s="16">
        <f t="shared" si="3"/>
        <v>16.161000000000001</v>
      </c>
      <c r="V44" s="1" t="s">
        <v>345</v>
      </c>
      <c r="W44" s="1"/>
      <c r="X44" s="1">
        <v>-540505.51300000004</v>
      </c>
      <c r="Y44" s="1">
        <v>-1153027.8770000001</v>
      </c>
      <c r="Z44" s="1">
        <v>-532345.49899999995</v>
      </c>
      <c r="AA44" s="1">
        <v>-1142764.3759999999</v>
      </c>
    </row>
    <row r="45" spans="1:27" x14ac:dyDescent="0.25">
      <c r="A45" s="7" t="s">
        <v>142</v>
      </c>
      <c r="B45" s="5" t="s">
        <v>7</v>
      </c>
      <c r="C45" s="1" t="s">
        <v>23</v>
      </c>
      <c r="D45" s="1" t="s">
        <v>143</v>
      </c>
      <c r="E45" s="1" t="s">
        <v>144</v>
      </c>
      <c r="F45" s="1" t="s">
        <v>30</v>
      </c>
      <c r="G45" s="9">
        <v>16.524999999999999</v>
      </c>
      <c r="H45" s="9"/>
      <c r="I45" s="8">
        <v>3</v>
      </c>
      <c r="J45" s="8">
        <v>2</v>
      </c>
      <c r="K45" s="8">
        <v>1</v>
      </c>
      <c r="L45" s="17" t="s">
        <v>341</v>
      </c>
      <c r="M45" s="27">
        <f>+G45</f>
        <v>16.524999999999999</v>
      </c>
      <c r="N45" s="29">
        <f>+G45</f>
        <v>16.524999999999999</v>
      </c>
      <c r="O45" s="16">
        <v>0</v>
      </c>
      <c r="P45" s="28">
        <v>0</v>
      </c>
      <c r="Q45" s="16">
        <v>0</v>
      </c>
      <c r="R45" s="28">
        <f>+G45</f>
        <v>16.524999999999999</v>
      </c>
      <c r="S45" s="16">
        <f>+G45</f>
        <v>16.524999999999999</v>
      </c>
      <c r="T45" s="16">
        <f>+G45</f>
        <v>16.524999999999999</v>
      </c>
      <c r="U45" s="16">
        <f t="shared" si="3"/>
        <v>16.524999999999999</v>
      </c>
      <c r="V45" s="11" t="s">
        <v>362</v>
      </c>
      <c r="W45" s="11"/>
      <c r="X45" s="1">
        <v>-541874.755</v>
      </c>
      <c r="Y45" s="1">
        <v>-1151817.5959999999</v>
      </c>
      <c r="Z45" s="1">
        <v>-557016.62800000003</v>
      </c>
      <c r="AA45" s="1">
        <v>-1149968.2250000001</v>
      </c>
    </row>
    <row r="46" spans="1:27" x14ac:dyDescent="0.25">
      <c r="A46" s="7" t="s">
        <v>145</v>
      </c>
      <c r="B46" s="5" t="s">
        <v>7</v>
      </c>
      <c r="C46" s="1" t="s">
        <v>146</v>
      </c>
      <c r="D46" s="1" t="s">
        <v>147</v>
      </c>
      <c r="E46" s="1" t="s">
        <v>31</v>
      </c>
      <c r="F46" s="1" t="s">
        <v>32</v>
      </c>
      <c r="G46" s="9">
        <v>1.843</v>
      </c>
      <c r="H46" s="9"/>
      <c r="I46" s="8">
        <v>1</v>
      </c>
      <c r="J46" s="8"/>
      <c r="K46" s="8">
        <v>1</v>
      </c>
      <c r="L46" s="17" t="s">
        <v>32</v>
      </c>
      <c r="M46" s="27">
        <f>+G46</f>
        <v>1.843</v>
      </c>
      <c r="N46" s="27">
        <f>+G46</f>
        <v>1.843</v>
      </c>
      <c r="O46" s="16">
        <v>0</v>
      </c>
      <c r="P46" s="28">
        <v>0</v>
      </c>
      <c r="Q46" s="16">
        <v>0</v>
      </c>
      <c r="R46" s="28">
        <f>+G46</f>
        <v>1.843</v>
      </c>
      <c r="S46" s="16">
        <f>+G46</f>
        <v>1.843</v>
      </c>
      <c r="T46" s="16">
        <f>+G46</f>
        <v>1.843</v>
      </c>
      <c r="U46" s="16">
        <f t="shared" si="3"/>
        <v>1.843</v>
      </c>
      <c r="V46" s="11" t="s">
        <v>362</v>
      </c>
      <c r="W46" s="11"/>
      <c r="X46" s="1">
        <v>-553994.46100000001</v>
      </c>
      <c r="Y46" s="1">
        <v>-1149731.355</v>
      </c>
      <c r="Z46" s="1">
        <v>-555412.93799999997</v>
      </c>
      <c r="AA46" s="1">
        <v>-1148740.7560000001</v>
      </c>
    </row>
    <row r="47" spans="1:27" x14ac:dyDescent="0.25">
      <c r="A47" s="7" t="s">
        <v>148</v>
      </c>
      <c r="B47" s="5" t="s">
        <v>151</v>
      </c>
      <c r="C47" s="1" t="s">
        <v>149</v>
      </c>
      <c r="D47" s="1" t="s">
        <v>150</v>
      </c>
      <c r="E47" s="1" t="s">
        <v>28</v>
      </c>
      <c r="F47" s="1" t="s">
        <v>29</v>
      </c>
      <c r="G47" s="9">
        <v>42.119</v>
      </c>
      <c r="H47" s="9">
        <v>2.5499999999999998</v>
      </c>
      <c r="I47" s="8">
        <v>0</v>
      </c>
      <c r="J47" s="8"/>
      <c r="K47" s="8"/>
      <c r="L47" s="17"/>
      <c r="M47" s="27">
        <v>0</v>
      </c>
      <c r="N47" s="27">
        <v>0</v>
      </c>
      <c r="O47" s="16">
        <v>0</v>
      </c>
      <c r="P47" s="28">
        <v>0</v>
      </c>
      <c r="Q47" s="16">
        <v>0</v>
      </c>
      <c r="R47" s="28">
        <v>0</v>
      </c>
      <c r="S47" s="16">
        <v>0</v>
      </c>
      <c r="T47" s="16">
        <v>0</v>
      </c>
      <c r="U47" s="16">
        <f t="shared" si="3"/>
        <v>42.119</v>
      </c>
      <c r="V47" s="1" t="s">
        <v>376</v>
      </c>
      <c r="W47" s="1"/>
      <c r="X47" s="1">
        <v>-544032.50699999998</v>
      </c>
      <c r="Y47" s="1">
        <v>-1141355.7990000001</v>
      </c>
      <c r="Z47" s="1">
        <v>-511751.96899999998</v>
      </c>
      <c r="AA47" s="1">
        <v>-1132445.517</v>
      </c>
    </row>
    <row r="48" spans="1:27" x14ac:dyDescent="0.25">
      <c r="A48" s="7" t="s">
        <v>152</v>
      </c>
      <c r="B48" s="5" t="s">
        <v>155</v>
      </c>
      <c r="C48" s="1" t="s">
        <v>153</v>
      </c>
      <c r="D48" s="1" t="s">
        <v>154</v>
      </c>
      <c r="E48" s="1" t="s">
        <v>28</v>
      </c>
      <c r="F48" s="1" t="s">
        <v>29</v>
      </c>
      <c r="G48" s="9">
        <v>6.4740000000000002</v>
      </c>
      <c r="H48" s="9"/>
      <c r="I48" s="8">
        <v>0</v>
      </c>
      <c r="J48" s="8"/>
      <c r="K48" s="8"/>
      <c r="L48" s="17"/>
      <c r="M48" s="27">
        <v>0</v>
      </c>
      <c r="N48" s="27">
        <v>0</v>
      </c>
      <c r="O48" s="16">
        <v>0</v>
      </c>
      <c r="P48" s="28">
        <v>0</v>
      </c>
      <c r="Q48" s="16">
        <v>0</v>
      </c>
      <c r="R48" s="28">
        <v>0</v>
      </c>
      <c r="S48" s="16">
        <v>0</v>
      </c>
      <c r="T48" s="16">
        <v>0</v>
      </c>
      <c r="U48" s="16">
        <f t="shared" si="3"/>
        <v>6.4740000000000002</v>
      </c>
      <c r="V48" s="1" t="s">
        <v>345</v>
      </c>
      <c r="W48" s="1"/>
      <c r="X48" s="1">
        <v>-513213.505</v>
      </c>
      <c r="Y48" s="1">
        <v>-1130106.2930000001</v>
      </c>
      <c r="Z48" s="1">
        <v>-514644.24800000002</v>
      </c>
      <c r="AA48" s="1">
        <v>-1124863.4129999999</v>
      </c>
    </row>
    <row r="49" spans="1:27" x14ac:dyDescent="0.25">
      <c r="A49" s="7" t="s">
        <v>127</v>
      </c>
      <c r="B49" s="5" t="s">
        <v>157</v>
      </c>
      <c r="C49" s="1" t="s">
        <v>16</v>
      </c>
      <c r="D49" s="1" t="s">
        <v>156</v>
      </c>
      <c r="E49" s="1" t="s">
        <v>28</v>
      </c>
      <c r="F49" s="1" t="s">
        <v>29</v>
      </c>
      <c r="G49" s="9">
        <v>35.027000000000001</v>
      </c>
      <c r="H49" s="9"/>
      <c r="I49" s="8">
        <v>0</v>
      </c>
      <c r="J49" s="8"/>
      <c r="K49" s="8"/>
      <c r="L49" s="17"/>
      <c r="M49" s="27">
        <v>0</v>
      </c>
      <c r="N49" s="27">
        <v>0</v>
      </c>
      <c r="O49" s="16">
        <v>0</v>
      </c>
      <c r="P49" s="28">
        <v>0</v>
      </c>
      <c r="Q49" s="16">
        <v>0</v>
      </c>
      <c r="R49" s="28">
        <v>0</v>
      </c>
      <c r="S49" s="16">
        <v>0</v>
      </c>
      <c r="T49" s="16">
        <v>0</v>
      </c>
      <c r="U49" s="16">
        <f t="shared" si="3"/>
        <v>35.027000000000001</v>
      </c>
      <c r="V49" s="1" t="s">
        <v>342</v>
      </c>
      <c r="W49" s="1"/>
      <c r="X49" s="1">
        <v>-546456.29700000002</v>
      </c>
      <c r="Y49" s="1">
        <v>-1128134.0049999999</v>
      </c>
      <c r="Z49" s="1">
        <v>-559679.19700000004</v>
      </c>
      <c r="AA49" s="1">
        <v>-1107455.095</v>
      </c>
    </row>
    <row r="50" spans="1:27" x14ac:dyDescent="0.25">
      <c r="A50" s="7" t="s">
        <v>130</v>
      </c>
      <c r="B50" s="5" t="s">
        <v>160</v>
      </c>
      <c r="C50" s="1" t="s">
        <v>158</v>
      </c>
      <c r="D50" s="1" t="s">
        <v>159</v>
      </c>
      <c r="E50" s="1" t="s">
        <v>28</v>
      </c>
      <c r="F50" s="1" t="s">
        <v>29</v>
      </c>
      <c r="G50" s="9">
        <v>4.8609999999999998</v>
      </c>
      <c r="H50" s="9"/>
      <c r="I50" s="8">
        <v>0</v>
      </c>
      <c r="J50" s="8"/>
      <c r="K50" s="8"/>
      <c r="L50" s="17"/>
      <c r="M50" s="27">
        <v>0</v>
      </c>
      <c r="N50" s="27">
        <v>0</v>
      </c>
      <c r="O50" s="16">
        <v>0</v>
      </c>
      <c r="P50" s="28">
        <v>0</v>
      </c>
      <c r="Q50" s="16">
        <v>0</v>
      </c>
      <c r="R50" s="28">
        <v>0</v>
      </c>
      <c r="S50" s="16">
        <v>0</v>
      </c>
      <c r="T50" s="16">
        <v>0</v>
      </c>
      <c r="U50" s="16">
        <f t="shared" si="3"/>
        <v>4.8609999999999998</v>
      </c>
      <c r="V50" s="1" t="s">
        <v>345</v>
      </c>
      <c r="W50" s="1"/>
      <c r="X50" s="1">
        <v>-546508.745</v>
      </c>
      <c r="Y50" s="1">
        <v>-1122783.4950000001</v>
      </c>
      <c r="Z50" s="1">
        <v>-548035.21</v>
      </c>
      <c r="AA50" s="1">
        <v>-1119642.683</v>
      </c>
    </row>
    <row r="51" spans="1:27" x14ac:dyDescent="0.25">
      <c r="A51" s="7" t="s">
        <v>133</v>
      </c>
      <c r="B51" s="5" t="s">
        <v>162</v>
      </c>
      <c r="C51" s="1" t="s">
        <v>27</v>
      </c>
      <c r="D51" s="1" t="s">
        <v>161</v>
      </c>
      <c r="E51" s="1" t="s">
        <v>28</v>
      </c>
      <c r="F51" s="1" t="s">
        <v>29</v>
      </c>
      <c r="G51" s="9">
        <v>0.71</v>
      </c>
      <c r="H51" s="9"/>
      <c r="I51" s="8">
        <v>0</v>
      </c>
      <c r="J51" s="8"/>
      <c r="K51" s="8"/>
      <c r="L51" s="17"/>
      <c r="M51" s="27">
        <v>0</v>
      </c>
      <c r="N51" s="27">
        <v>0</v>
      </c>
      <c r="O51" s="16">
        <v>0</v>
      </c>
      <c r="P51" s="28">
        <v>0</v>
      </c>
      <c r="Q51" s="16">
        <v>0</v>
      </c>
      <c r="R51" s="28">
        <v>0</v>
      </c>
      <c r="S51" s="16">
        <v>0</v>
      </c>
      <c r="T51" s="16">
        <v>0</v>
      </c>
      <c r="U51" s="16">
        <f t="shared" si="3"/>
        <v>0.71</v>
      </c>
      <c r="V51" s="1" t="s">
        <v>345</v>
      </c>
      <c r="W51" s="1"/>
      <c r="X51" s="1">
        <v>-545932.26399999997</v>
      </c>
      <c r="Y51" s="1">
        <v>-1121709.6680000001</v>
      </c>
      <c r="Z51" s="1">
        <v>-545347.42000000004</v>
      </c>
      <c r="AA51" s="1">
        <v>-1121430.808</v>
      </c>
    </row>
    <row r="52" spans="1:27" x14ac:dyDescent="0.25">
      <c r="A52" s="7" t="s">
        <v>141</v>
      </c>
      <c r="B52" s="5" t="s">
        <v>165</v>
      </c>
      <c r="C52" s="1" t="s">
        <v>163</v>
      </c>
      <c r="D52" s="1" t="s">
        <v>164</v>
      </c>
      <c r="E52" s="1" t="s">
        <v>28</v>
      </c>
      <c r="F52" s="1" t="s">
        <v>29</v>
      </c>
      <c r="G52" s="9">
        <v>1.262</v>
      </c>
      <c r="H52" s="9"/>
      <c r="I52" s="8">
        <v>0</v>
      </c>
      <c r="J52" s="8"/>
      <c r="K52" s="8"/>
      <c r="L52" s="17"/>
      <c r="M52" s="27">
        <v>0</v>
      </c>
      <c r="N52" s="27">
        <v>0</v>
      </c>
      <c r="O52" s="16">
        <v>0</v>
      </c>
      <c r="P52" s="28">
        <v>0</v>
      </c>
      <c r="Q52" s="16">
        <v>0</v>
      </c>
      <c r="R52" s="28">
        <v>0</v>
      </c>
      <c r="S52" s="16">
        <v>0</v>
      </c>
      <c r="T52" s="16">
        <v>0</v>
      </c>
      <c r="U52" s="16">
        <f t="shared" si="3"/>
        <v>1.262</v>
      </c>
      <c r="V52" s="1" t="s">
        <v>345</v>
      </c>
      <c r="W52" s="1"/>
      <c r="X52" s="1">
        <v>-546479.11</v>
      </c>
      <c r="Y52" s="1">
        <v>-1118745.037</v>
      </c>
      <c r="Z52" s="1">
        <v>-546070.56499999994</v>
      </c>
      <c r="AA52" s="1">
        <v>-1117559.9809999999</v>
      </c>
    </row>
    <row r="53" spans="1:27" x14ac:dyDescent="0.25">
      <c r="A53" s="7" t="s">
        <v>151</v>
      </c>
      <c r="B53" s="5" t="s">
        <v>168</v>
      </c>
      <c r="C53" s="1" t="s">
        <v>166</v>
      </c>
      <c r="D53" s="1" t="s">
        <v>167</v>
      </c>
      <c r="E53" s="1" t="s">
        <v>28</v>
      </c>
      <c r="F53" s="1" t="s">
        <v>29</v>
      </c>
      <c r="G53" s="9">
        <v>1.8149999999999999</v>
      </c>
      <c r="H53" s="9"/>
      <c r="I53" s="8">
        <v>0</v>
      </c>
      <c r="J53" s="8"/>
      <c r="K53" s="8"/>
      <c r="L53" s="17"/>
      <c r="M53" s="27">
        <v>0</v>
      </c>
      <c r="N53" s="27">
        <v>0</v>
      </c>
      <c r="O53" s="16">
        <v>0</v>
      </c>
      <c r="P53" s="28">
        <v>0</v>
      </c>
      <c r="Q53" s="16">
        <v>0</v>
      </c>
      <c r="R53" s="28">
        <v>0</v>
      </c>
      <c r="S53" s="16">
        <v>0</v>
      </c>
      <c r="T53" s="16">
        <v>0</v>
      </c>
      <c r="U53" s="16">
        <f t="shared" si="3"/>
        <v>1.8149999999999999</v>
      </c>
      <c r="V53" s="1" t="s">
        <v>345</v>
      </c>
      <c r="W53" s="1"/>
      <c r="X53" s="1">
        <v>-557954.93099999998</v>
      </c>
      <c r="Y53" s="1">
        <v>-1108074.591</v>
      </c>
      <c r="Z53" s="1">
        <v>-559463.75800000003</v>
      </c>
      <c r="AA53" s="1">
        <v>-1107683.835</v>
      </c>
    </row>
    <row r="54" spans="1:27" x14ac:dyDescent="0.25">
      <c r="A54" s="7" t="s">
        <v>155</v>
      </c>
      <c r="B54" s="5" t="s">
        <v>171</v>
      </c>
      <c r="C54" s="1" t="s">
        <v>169</v>
      </c>
      <c r="D54" s="1" t="s">
        <v>170</v>
      </c>
      <c r="E54" s="1" t="s">
        <v>28</v>
      </c>
      <c r="F54" s="1" t="s">
        <v>29</v>
      </c>
      <c r="G54" s="9">
        <v>2.9049999999999998</v>
      </c>
      <c r="H54" s="9"/>
      <c r="I54" s="8">
        <v>0</v>
      </c>
      <c r="J54" s="8"/>
      <c r="K54" s="8"/>
      <c r="L54" s="17"/>
      <c r="M54" s="27">
        <v>0</v>
      </c>
      <c r="N54" s="27">
        <v>0</v>
      </c>
      <c r="O54" s="16">
        <v>0</v>
      </c>
      <c r="P54" s="28">
        <v>0</v>
      </c>
      <c r="Q54" s="16">
        <v>0</v>
      </c>
      <c r="R54" s="28">
        <v>0</v>
      </c>
      <c r="S54" s="16">
        <v>0</v>
      </c>
      <c r="T54" s="16">
        <v>0</v>
      </c>
      <c r="U54" s="16">
        <f t="shared" si="3"/>
        <v>2.9049999999999998</v>
      </c>
      <c r="V54" s="1" t="s">
        <v>345</v>
      </c>
      <c r="W54" s="1"/>
      <c r="X54" s="1">
        <v>-557901.41</v>
      </c>
      <c r="Y54" s="1">
        <v>-1109258.3759999999</v>
      </c>
      <c r="Z54" s="1">
        <v>-559684.62199999997</v>
      </c>
      <c r="AA54" s="1">
        <v>-1107788.699</v>
      </c>
    </row>
    <row r="55" spans="1:27" x14ac:dyDescent="0.25">
      <c r="A55" s="7" t="s">
        <v>172</v>
      </c>
      <c r="B55" s="5" t="s">
        <v>174</v>
      </c>
      <c r="C55" s="1" t="s">
        <v>158</v>
      </c>
      <c r="D55" s="1" t="s">
        <v>173</v>
      </c>
      <c r="E55" s="1" t="s">
        <v>28</v>
      </c>
      <c r="F55" s="1" t="s">
        <v>29</v>
      </c>
      <c r="G55" s="9">
        <v>4.2770000000000001</v>
      </c>
      <c r="H55" s="9"/>
      <c r="I55" s="8">
        <v>0</v>
      </c>
      <c r="J55" s="8"/>
      <c r="K55" s="8"/>
      <c r="L55" s="17"/>
      <c r="M55" s="27">
        <v>0</v>
      </c>
      <c r="N55" s="27">
        <v>0</v>
      </c>
      <c r="O55" s="16">
        <v>0</v>
      </c>
      <c r="P55" s="28">
        <v>0</v>
      </c>
      <c r="Q55" s="16">
        <v>0</v>
      </c>
      <c r="R55" s="28">
        <v>0</v>
      </c>
      <c r="S55" s="16">
        <v>0</v>
      </c>
      <c r="T55" s="16">
        <v>0</v>
      </c>
      <c r="U55" s="16">
        <f t="shared" si="3"/>
        <v>4.2770000000000001</v>
      </c>
      <c r="V55" s="1" t="s">
        <v>345</v>
      </c>
      <c r="W55" s="1"/>
      <c r="X55" s="1">
        <v>-557249.304</v>
      </c>
      <c r="Y55" s="1">
        <v>-1109839.7819999999</v>
      </c>
      <c r="Z55" s="1">
        <v>-560399.06000000006</v>
      </c>
      <c r="AA55" s="1">
        <v>-1108258.916</v>
      </c>
    </row>
    <row r="56" spans="1:27" x14ac:dyDescent="0.25">
      <c r="A56" s="7" t="s">
        <v>157</v>
      </c>
      <c r="B56" s="5" t="s">
        <v>176</v>
      </c>
      <c r="C56" s="1" t="s">
        <v>16</v>
      </c>
      <c r="D56" s="1" t="s">
        <v>175</v>
      </c>
      <c r="E56" s="1" t="s">
        <v>28</v>
      </c>
      <c r="F56" s="1" t="s">
        <v>29</v>
      </c>
      <c r="G56" s="9">
        <v>11.167</v>
      </c>
      <c r="H56" s="9"/>
      <c r="I56" s="8">
        <v>0</v>
      </c>
      <c r="J56" s="8"/>
      <c r="K56" s="8"/>
      <c r="L56" s="17"/>
      <c r="M56" s="27">
        <v>0</v>
      </c>
      <c r="N56" s="27">
        <v>0</v>
      </c>
      <c r="O56" s="16">
        <v>0</v>
      </c>
      <c r="P56" s="28">
        <v>0</v>
      </c>
      <c r="Q56" s="16">
        <v>0</v>
      </c>
      <c r="R56" s="28">
        <v>0</v>
      </c>
      <c r="S56" s="16">
        <v>0</v>
      </c>
      <c r="T56" s="16">
        <v>0</v>
      </c>
      <c r="U56" s="16">
        <f t="shared" si="3"/>
        <v>11.167</v>
      </c>
      <c r="V56" s="1" t="s">
        <v>363</v>
      </c>
      <c r="W56" s="1"/>
      <c r="X56" s="1">
        <v>-570239.81400000001</v>
      </c>
      <c r="Y56" s="1">
        <v>-1079149.2450000001</v>
      </c>
      <c r="Z56" s="1">
        <v>-566911.04099999997</v>
      </c>
      <c r="AA56" s="1">
        <v>-1070469.3289999999</v>
      </c>
    </row>
    <row r="57" spans="1:27" x14ac:dyDescent="0.25">
      <c r="A57" s="7" t="s">
        <v>176</v>
      </c>
      <c r="B57" s="5" t="s">
        <v>178</v>
      </c>
      <c r="C57" s="1" t="s">
        <v>123</v>
      </c>
      <c r="D57" s="1" t="s">
        <v>177</v>
      </c>
      <c r="E57" s="1" t="s">
        <v>28</v>
      </c>
      <c r="F57" s="1" t="s">
        <v>29</v>
      </c>
      <c r="G57" s="9">
        <v>8.2569999999999997</v>
      </c>
      <c r="H57" s="9"/>
      <c r="I57" s="8">
        <v>0</v>
      </c>
      <c r="J57" s="8"/>
      <c r="K57" s="8"/>
      <c r="L57" s="17"/>
      <c r="M57" s="27">
        <v>0</v>
      </c>
      <c r="N57" s="27">
        <v>0</v>
      </c>
      <c r="O57" s="16">
        <v>0</v>
      </c>
      <c r="P57" s="28">
        <v>0</v>
      </c>
      <c r="Q57" s="16">
        <v>0</v>
      </c>
      <c r="R57" s="28">
        <v>0</v>
      </c>
      <c r="S57" s="16">
        <v>0</v>
      </c>
      <c r="T57" s="16">
        <v>0</v>
      </c>
      <c r="U57" s="16">
        <f t="shared" si="3"/>
        <v>8.2569999999999997</v>
      </c>
      <c r="V57" s="1" t="s">
        <v>363</v>
      </c>
      <c r="W57" s="1"/>
      <c r="X57" s="1">
        <v>-526872.66200000001</v>
      </c>
      <c r="Y57" s="1">
        <v>-1185361.3770000001</v>
      </c>
      <c r="Z57" s="1">
        <v>-521440.641</v>
      </c>
      <c r="AA57" s="1">
        <v>-1186506.0730000001</v>
      </c>
    </row>
    <row r="58" spans="1:27" x14ac:dyDescent="0.25">
      <c r="A58" s="7" t="s">
        <v>178</v>
      </c>
      <c r="B58" s="5" t="s">
        <v>182</v>
      </c>
      <c r="C58" s="1" t="s">
        <v>179</v>
      </c>
      <c r="D58" s="1" t="s">
        <v>180</v>
      </c>
      <c r="E58" s="1" t="s">
        <v>181</v>
      </c>
      <c r="F58" s="1" t="s">
        <v>30</v>
      </c>
      <c r="G58" s="9">
        <v>4.1399999999999997</v>
      </c>
      <c r="H58" s="9"/>
      <c r="I58" s="8">
        <v>2</v>
      </c>
      <c r="J58" s="8">
        <v>1</v>
      </c>
      <c r="K58" s="8">
        <v>1</v>
      </c>
      <c r="L58" s="17" t="s">
        <v>343</v>
      </c>
      <c r="M58" s="27">
        <f>+G58</f>
        <v>4.1399999999999997</v>
      </c>
      <c r="N58" s="27">
        <f>+G58</f>
        <v>4.1399999999999997</v>
      </c>
      <c r="O58" s="16"/>
      <c r="P58" s="28"/>
      <c r="Q58" s="16"/>
      <c r="R58" s="28">
        <f>+G58</f>
        <v>4.1399999999999997</v>
      </c>
      <c r="S58" s="16">
        <f>+G58</f>
        <v>4.1399999999999997</v>
      </c>
      <c r="T58" s="16">
        <f>+G58</f>
        <v>4.1399999999999997</v>
      </c>
      <c r="U58" s="16">
        <f t="shared" si="3"/>
        <v>4.1399999999999997</v>
      </c>
      <c r="V58" s="1" t="s">
        <v>344</v>
      </c>
      <c r="W58" s="1"/>
      <c r="X58" s="1">
        <v>-517943.75199999998</v>
      </c>
      <c r="Y58" s="1">
        <v>-1181120.5989999999</v>
      </c>
      <c r="Z58" s="1">
        <v>-515206.71899999998</v>
      </c>
      <c r="AA58" s="1">
        <v>-1178653.1129999999</v>
      </c>
    </row>
    <row r="59" spans="1:27" x14ac:dyDescent="0.25">
      <c r="A59" s="7" t="s">
        <v>182</v>
      </c>
      <c r="B59" s="5" t="s">
        <v>185</v>
      </c>
      <c r="C59" s="1" t="s">
        <v>183</v>
      </c>
      <c r="D59" s="1" t="s">
        <v>184</v>
      </c>
      <c r="E59" s="1" t="s">
        <v>28</v>
      </c>
      <c r="F59" s="1" t="s">
        <v>29</v>
      </c>
      <c r="G59" s="9">
        <v>3.3980000000000001</v>
      </c>
      <c r="H59" s="9"/>
      <c r="I59" s="8">
        <v>2</v>
      </c>
      <c r="J59" s="8">
        <v>2</v>
      </c>
      <c r="K59" s="8"/>
      <c r="L59" s="17" t="s">
        <v>340</v>
      </c>
      <c r="M59" s="27">
        <f>+G59</f>
        <v>3.3980000000000001</v>
      </c>
      <c r="N59" s="27">
        <v>0</v>
      </c>
      <c r="O59" s="16">
        <v>0</v>
      </c>
      <c r="P59" s="28">
        <v>0</v>
      </c>
      <c r="Q59" s="16">
        <v>0</v>
      </c>
      <c r="R59" s="28">
        <f>+G59</f>
        <v>3.3980000000000001</v>
      </c>
      <c r="S59" s="16">
        <f>+G59</f>
        <v>3.3980000000000001</v>
      </c>
      <c r="T59" s="16">
        <f>+G59</f>
        <v>3.3980000000000001</v>
      </c>
      <c r="U59" s="16">
        <f t="shared" si="3"/>
        <v>3.3980000000000001</v>
      </c>
      <c r="V59" s="1" t="s">
        <v>344</v>
      </c>
      <c r="W59" s="1"/>
      <c r="X59" s="1">
        <v>-530030.58200000005</v>
      </c>
      <c r="Y59" s="1">
        <v>-1176885.3130000001</v>
      </c>
      <c r="Z59" s="1">
        <v>-532015.55599999998</v>
      </c>
      <c r="AA59" s="1">
        <v>-1177905.8060000001</v>
      </c>
    </row>
    <row r="60" spans="1:27" x14ac:dyDescent="0.25">
      <c r="A60" s="7" t="s">
        <v>186</v>
      </c>
      <c r="B60" s="5" t="s">
        <v>189</v>
      </c>
      <c r="C60" s="1" t="s">
        <v>187</v>
      </c>
      <c r="D60" s="1" t="s">
        <v>188</v>
      </c>
      <c r="E60" s="1" t="s">
        <v>31</v>
      </c>
      <c r="F60" s="1" t="s">
        <v>32</v>
      </c>
      <c r="G60" s="9">
        <v>0.88100000000000001</v>
      </c>
      <c r="H60" s="9"/>
      <c r="I60" s="8">
        <v>1</v>
      </c>
      <c r="J60" s="8"/>
      <c r="K60" s="8">
        <v>1</v>
      </c>
      <c r="L60" s="17" t="s">
        <v>32</v>
      </c>
      <c r="M60" s="27">
        <f>+G60</f>
        <v>0.88100000000000001</v>
      </c>
      <c r="N60" s="27">
        <f>+G60</f>
        <v>0.88100000000000001</v>
      </c>
      <c r="O60" s="16">
        <v>0</v>
      </c>
      <c r="P60" s="28">
        <v>0</v>
      </c>
      <c r="Q60" s="16">
        <v>0</v>
      </c>
      <c r="R60" s="28">
        <f>+G60</f>
        <v>0.88100000000000001</v>
      </c>
      <c r="S60" s="16">
        <f>+G60</f>
        <v>0.88100000000000001</v>
      </c>
      <c r="T60" s="16">
        <f>+G60</f>
        <v>0.88100000000000001</v>
      </c>
      <c r="U60" s="16">
        <f t="shared" si="3"/>
        <v>0.88100000000000001</v>
      </c>
      <c r="V60" s="1" t="s">
        <v>344</v>
      </c>
      <c r="W60" s="1"/>
      <c r="X60" s="1">
        <v>-530589.951</v>
      </c>
      <c r="Y60" s="1">
        <v>-1178098.03</v>
      </c>
      <c r="Z60" s="1">
        <v>-529892.96400000004</v>
      </c>
      <c r="AA60" s="1">
        <v>-1178489.5009999999</v>
      </c>
    </row>
    <row r="61" spans="1:27" x14ac:dyDescent="0.25">
      <c r="A61" s="7" t="s">
        <v>185</v>
      </c>
      <c r="B61" s="5" t="s">
        <v>192</v>
      </c>
      <c r="C61" s="1" t="s">
        <v>190</v>
      </c>
      <c r="D61" s="1" t="s">
        <v>191</v>
      </c>
      <c r="E61" s="1" t="s">
        <v>28</v>
      </c>
      <c r="F61" s="1" t="s">
        <v>29</v>
      </c>
      <c r="G61" s="9">
        <v>3.911</v>
      </c>
      <c r="H61" s="9"/>
      <c r="I61" s="8">
        <v>0</v>
      </c>
      <c r="J61" s="8"/>
      <c r="K61" s="8"/>
      <c r="L61" s="17"/>
      <c r="M61" s="27">
        <v>0</v>
      </c>
      <c r="N61" s="27">
        <v>0</v>
      </c>
      <c r="O61" s="16">
        <v>0</v>
      </c>
      <c r="P61" s="28">
        <v>0</v>
      </c>
      <c r="Q61" s="16">
        <v>0</v>
      </c>
      <c r="R61" s="28">
        <v>0</v>
      </c>
      <c r="S61" s="16">
        <v>0</v>
      </c>
      <c r="T61" s="16">
        <v>0</v>
      </c>
      <c r="U61" s="16">
        <f t="shared" si="3"/>
        <v>3.911</v>
      </c>
      <c r="V61" s="1" t="s">
        <v>345</v>
      </c>
      <c r="W61" s="1"/>
      <c r="X61" s="1">
        <v>-533961.38800000004</v>
      </c>
      <c r="Y61" s="1">
        <v>-1155577.8689999999</v>
      </c>
      <c r="Z61" s="1">
        <v>-533174.17200000002</v>
      </c>
      <c r="AA61" s="1">
        <v>-1153353.4790000001</v>
      </c>
    </row>
    <row r="62" spans="1:27" x14ac:dyDescent="0.25">
      <c r="A62" s="7" t="s">
        <v>21</v>
      </c>
      <c r="B62" s="5" t="s">
        <v>194</v>
      </c>
      <c r="C62" s="1" t="s">
        <v>134</v>
      </c>
      <c r="D62" s="1" t="s">
        <v>193</v>
      </c>
      <c r="E62" s="1" t="s">
        <v>28</v>
      </c>
      <c r="F62" s="1" t="s">
        <v>29</v>
      </c>
      <c r="G62" s="9">
        <v>1.6</v>
      </c>
      <c r="H62" s="9"/>
      <c r="I62" s="8">
        <v>0</v>
      </c>
      <c r="J62" s="8"/>
      <c r="K62" s="8"/>
      <c r="L62" s="17"/>
      <c r="M62" s="27">
        <v>0</v>
      </c>
      <c r="N62" s="27">
        <v>0</v>
      </c>
      <c r="O62" s="16">
        <v>0</v>
      </c>
      <c r="P62" s="28">
        <v>0</v>
      </c>
      <c r="Q62" s="16">
        <v>0</v>
      </c>
      <c r="R62" s="28">
        <v>0</v>
      </c>
      <c r="S62" s="16">
        <v>0</v>
      </c>
      <c r="T62" s="16">
        <v>0</v>
      </c>
      <c r="U62" s="16">
        <f t="shared" si="3"/>
        <v>1.6</v>
      </c>
      <c r="V62" s="1" t="s">
        <v>345</v>
      </c>
      <c r="W62" s="1"/>
      <c r="X62" s="1">
        <v>-545910.06799999997</v>
      </c>
      <c r="Y62" s="1">
        <v>-1161914.084</v>
      </c>
      <c r="Z62" s="1">
        <v>-547399.53799999994</v>
      </c>
      <c r="AA62" s="1">
        <v>-1162248.0090000001</v>
      </c>
    </row>
    <row r="63" spans="1:27" x14ac:dyDescent="0.25">
      <c r="A63" s="7" t="s">
        <v>194</v>
      </c>
      <c r="B63" s="5" t="s">
        <v>197</v>
      </c>
      <c r="C63" s="1" t="s">
        <v>195</v>
      </c>
      <c r="D63" s="1" t="s">
        <v>196</v>
      </c>
      <c r="E63" s="1" t="s">
        <v>181</v>
      </c>
      <c r="F63" s="1" t="s">
        <v>30</v>
      </c>
      <c r="G63" s="9">
        <v>4.6239999999999997</v>
      </c>
      <c r="H63" s="9"/>
      <c r="I63" s="8">
        <v>1</v>
      </c>
      <c r="J63" s="8">
        <v>1</v>
      </c>
      <c r="K63" s="8"/>
      <c r="L63" s="17" t="s">
        <v>340</v>
      </c>
      <c r="M63" s="27">
        <f>+G63</f>
        <v>4.6239999999999997</v>
      </c>
      <c r="N63" s="27">
        <v>0</v>
      </c>
      <c r="O63" s="16">
        <v>0</v>
      </c>
      <c r="P63" s="28">
        <v>0</v>
      </c>
      <c r="Q63" s="16">
        <v>0</v>
      </c>
      <c r="R63" s="28">
        <f>+G63</f>
        <v>4.6239999999999997</v>
      </c>
      <c r="S63" s="16">
        <f>+G63</f>
        <v>4.6239999999999997</v>
      </c>
      <c r="T63" s="16">
        <f>+G63</f>
        <v>4.6239999999999997</v>
      </c>
      <c r="U63" s="16">
        <f t="shared" si="3"/>
        <v>4.6239999999999997</v>
      </c>
      <c r="V63" s="1" t="s">
        <v>346</v>
      </c>
      <c r="W63" s="1"/>
      <c r="X63" s="1">
        <v>-555450.94700000004</v>
      </c>
      <c r="Y63" s="1">
        <v>-1135048.591</v>
      </c>
      <c r="Z63" s="1">
        <v>-558086.68799999997</v>
      </c>
      <c r="AA63" s="1">
        <v>-1132182.5</v>
      </c>
    </row>
    <row r="64" spans="1:27" x14ac:dyDescent="0.25">
      <c r="A64" s="7" t="s">
        <v>198</v>
      </c>
      <c r="B64" s="5" t="s">
        <v>201</v>
      </c>
      <c r="C64" s="1" t="s">
        <v>199</v>
      </c>
      <c r="D64" s="1" t="s">
        <v>200</v>
      </c>
      <c r="E64" s="1" t="s">
        <v>31</v>
      </c>
      <c r="F64" s="1" t="s">
        <v>32</v>
      </c>
      <c r="G64" s="9">
        <v>3.6960000000000002</v>
      </c>
      <c r="H64" s="9"/>
      <c r="I64" s="8">
        <v>0</v>
      </c>
      <c r="J64" s="8"/>
      <c r="K64" s="8"/>
      <c r="L64" s="17"/>
      <c r="M64" s="27">
        <f>+G64</f>
        <v>3.6960000000000002</v>
      </c>
      <c r="N64" s="27">
        <f>+G64</f>
        <v>3.6960000000000002</v>
      </c>
      <c r="O64" s="16">
        <v>0</v>
      </c>
      <c r="P64" s="28">
        <v>0</v>
      </c>
      <c r="Q64" s="16">
        <v>0</v>
      </c>
      <c r="R64" s="28">
        <f>+G64</f>
        <v>3.6960000000000002</v>
      </c>
      <c r="S64" s="16">
        <f>+G64</f>
        <v>3.6960000000000002</v>
      </c>
      <c r="T64" s="16">
        <f>+G64</f>
        <v>3.6960000000000002</v>
      </c>
      <c r="U64" s="16">
        <f t="shared" si="3"/>
        <v>3.6960000000000002</v>
      </c>
      <c r="V64" s="1" t="s">
        <v>364</v>
      </c>
      <c r="W64" s="1"/>
      <c r="X64" s="1">
        <v>-555939.495</v>
      </c>
      <c r="Y64" s="1">
        <v>-1133760.629</v>
      </c>
      <c r="Z64" s="1">
        <v>-558728.09400000004</v>
      </c>
      <c r="AA64" s="1">
        <v>-1132706.2560000001</v>
      </c>
    </row>
    <row r="65" spans="1:27" x14ac:dyDescent="0.25">
      <c r="A65" s="7" t="s">
        <v>202</v>
      </c>
      <c r="B65" s="5" t="s">
        <v>205</v>
      </c>
      <c r="C65" s="1" t="s">
        <v>203</v>
      </c>
      <c r="D65" s="1" t="s">
        <v>204</v>
      </c>
      <c r="E65" s="1" t="s">
        <v>28</v>
      </c>
      <c r="F65" s="1" t="s">
        <v>29</v>
      </c>
      <c r="G65" s="9">
        <v>3.319</v>
      </c>
      <c r="H65" s="9"/>
      <c r="I65" s="8">
        <v>1</v>
      </c>
      <c r="J65" s="8">
        <v>1</v>
      </c>
      <c r="K65" s="8"/>
      <c r="L65" s="17" t="s">
        <v>340</v>
      </c>
      <c r="M65" s="27">
        <f>+G65</f>
        <v>3.319</v>
      </c>
      <c r="N65" s="27">
        <v>0</v>
      </c>
      <c r="O65" s="16">
        <v>0</v>
      </c>
      <c r="P65" s="28">
        <f>+G65</f>
        <v>3.319</v>
      </c>
      <c r="Q65" s="16">
        <v>0</v>
      </c>
      <c r="R65" s="28"/>
      <c r="S65" s="16">
        <f>+G65</f>
        <v>3.319</v>
      </c>
      <c r="T65" s="16">
        <f>+G65</f>
        <v>3.319</v>
      </c>
      <c r="U65" s="16">
        <f t="shared" si="3"/>
        <v>3.319</v>
      </c>
      <c r="V65" s="1" t="s">
        <v>347</v>
      </c>
      <c r="W65" s="1"/>
      <c r="X65" s="1">
        <v>-557381.20299999998</v>
      </c>
      <c r="Y65" s="1">
        <v>-1132123.6170000001</v>
      </c>
      <c r="Z65" s="1">
        <v>-558932.06400000001</v>
      </c>
      <c r="AA65" s="1">
        <v>-1129590.8799999999</v>
      </c>
    </row>
    <row r="66" spans="1:27" x14ac:dyDescent="0.25">
      <c r="A66" s="7" t="s">
        <v>192</v>
      </c>
      <c r="B66" s="5" t="s">
        <v>207</v>
      </c>
      <c r="C66" s="1" t="s">
        <v>206</v>
      </c>
      <c r="D66" s="1" t="s">
        <v>206</v>
      </c>
      <c r="E66" s="1" t="s">
        <v>28</v>
      </c>
      <c r="F66" s="1" t="s">
        <v>29</v>
      </c>
      <c r="G66" s="9">
        <v>4.157</v>
      </c>
      <c r="H66" s="9"/>
      <c r="I66" s="8">
        <v>0</v>
      </c>
      <c r="J66" s="8"/>
      <c r="K66" s="8"/>
      <c r="L66" s="17"/>
      <c r="M66" s="27">
        <v>0</v>
      </c>
      <c r="N66" s="27">
        <v>0</v>
      </c>
      <c r="O66" s="16">
        <v>0</v>
      </c>
      <c r="P66" s="28">
        <v>0</v>
      </c>
      <c r="Q66" s="16">
        <v>0</v>
      </c>
      <c r="R66" s="28">
        <v>0</v>
      </c>
      <c r="S66" s="16">
        <v>0</v>
      </c>
      <c r="T66" s="16">
        <v>0</v>
      </c>
      <c r="U66" s="16">
        <f t="shared" ref="U66:U100" si="4">+G66</f>
        <v>4.157</v>
      </c>
      <c r="V66" s="1" t="s">
        <v>345</v>
      </c>
      <c r="W66" s="1"/>
      <c r="X66" s="1">
        <v>-520437.16200000001</v>
      </c>
      <c r="Y66" s="1">
        <v>-1130383.5859999999</v>
      </c>
      <c r="Z66" s="1">
        <v>-520687.424</v>
      </c>
      <c r="AA66" s="1">
        <v>-1126625.0090000001</v>
      </c>
    </row>
    <row r="67" spans="1:27" x14ac:dyDescent="0.25">
      <c r="A67" s="7" t="s">
        <v>208</v>
      </c>
      <c r="B67" s="5" t="s">
        <v>210</v>
      </c>
      <c r="C67" s="1" t="s">
        <v>149</v>
      </c>
      <c r="D67" s="1" t="s">
        <v>209</v>
      </c>
      <c r="E67" s="1" t="s">
        <v>28</v>
      </c>
      <c r="F67" s="1" t="s">
        <v>29</v>
      </c>
      <c r="G67" s="9">
        <v>6.734</v>
      </c>
      <c r="H67" s="9"/>
      <c r="I67" s="8">
        <v>1</v>
      </c>
      <c r="J67" s="8">
        <v>1</v>
      </c>
      <c r="K67" s="8"/>
      <c r="L67" s="17" t="s">
        <v>340</v>
      </c>
      <c r="M67" s="27">
        <f t="shared" ref="M67:M95" si="5">+G67</f>
        <v>6.734</v>
      </c>
      <c r="N67" s="27">
        <f>+G67</f>
        <v>6.734</v>
      </c>
      <c r="O67" s="16">
        <v>0</v>
      </c>
      <c r="P67" s="28">
        <v>0</v>
      </c>
      <c r="Q67" s="16">
        <v>0</v>
      </c>
      <c r="R67" s="28">
        <f>+G67</f>
        <v>6.734</v>
      </c>
      <c r="S67" s="16">
        <f>+G67</f>
        <v>6.734</v>
      </c>
      <c r="T67" s="16">
        <f>+G67</f>
        <v>6.734</v>
      </c>
      <c r="U67" s="16">
        <f t="shared" si="4"/>
        <v>6.734</v>
      </c>
      <c r="V67" s="1" t="s">
        <v>348</v>
      </c>
      <c r="W67" s="1"/>
      <c r="X67" s="1">
        <v>-501749.592</v>
      </c>
      <c r="Y67" s="1">
        <v>-1135845.2990000001</v>
      </c>
      <c r="Z67" s="1">
        <v>-497768.82</v>
      </c>
      <c r="AA67" s="1">
        <v>-1139986.5919999999</v>
      </c>
    </row>
    <row r="68" spans="1:27" x14ac:dyDescent="0.25">
      <c r="A68" s="7" t="s">
        <v>211</v>
      </c>
      <c r="B68" s="5" t="s">
        <v>214</v>
      </c>
      <c r="C68" s="1" t="s">
        <v>212</v>
      </c>
      <c r="D68" s="1" t="s">
        <v>213</v>
      </c>
      <c r="E68" s="1" t="s">
        <v>28</v>
      </c>
      <c r="F68" s="1" t="s">
        <v>29</v>
      </c>
      <c r="G68" s="9">
        <v>1.357</v>
      </c>
      <c r="H68" s="9"/>
      <c r="I68" s="8">
        <v>1</v>
      </c>
      <c r="J68" s="8">
        <v>1</v>
      </c>
      <c r="K68" s="8"/>
      <c r="L68" s="17" t="s">
        <v>340</v>
      </c>
      <c r="M68" s="27">
        <f t="shared" si="5"/>
        <v>1.357</v>
      </c>
      <c r="N68" s="27">
        <f>+G68</f>
        <v>1.357</v>
      </c>
      <c r="O68" s="16">
        <v>0</v>
      </c>
      <c r="P68" s="28">
        <v>0</v>
      </c>
      <c r="Q68" s="16">
        <v>0</v>
      </c>
      <c r="R68" s="28">
        <f>+G68</f>
        <v>1.357</v>
      </c>
      <c r="S68" s="16">
        <f>+G68</f>
        <v>1.357</v>
      </c>
      <c r="T68" s="16">
        <f>+G68</f>
        <v>1.357</v>
      </c>
      <c r="U68" s="16">
        <f t="shared" si="4"/>
        <v>1.357</v>
      </c>
      <c r="V68" s="1" t="s">
        <v>348</v>
      </c>
      <c r="W68" s="1"/>
      <c r="X68" s="1">
        <v>-501749.592</v>
      </c>
      <c r="Y68" s="1">
        <v>-1135845.2990000001</v>
      </c>
      <c r="Z68" s="1">
        <v>-501823.80499999999</v>
      </c>
      <c r="AA68" s="1">
        <v>-1136798.328</v>
      </c>
    </row>
    <row r="69" spans="1:27" x14ac:dyDescent="0.25">
      <c r="A69" s="7" t="s">
        <v>215</v>
      </c>
      <c r="B69" s="5" t="s">
        <v>218</v>
      </c>
      <c r="C69" s="1" t="s">
        <v>216</v>
      </c>
      <c r="D69" s="1" t="s">
        <v>217</v>
      </c>
      <c r="E69" s="1" t="s">
        <v>28</v>
      </c>
      <c r="F69" s="1" t="s">
        <v>29</v>
      </c>
      <c r="G69" s="9">
        <v>7.258</v>
      </c>
      <c r="H69" s="9"/>
      <c r="I69" s="8">
        <v>2</v>
      </c>
      <c r="J69" s="8">
        <v>2</v>
      </c>
      <c r="K69" s="8"/>
      <c r="L69" s="17" t="s">
        <v>340</v>
      </c>
      <c r="M69" s="27">
        <f t="shared" si="5"/>
        <v>7.258</v>
      </c>
      <c r="N69" s="27">
        <f>+G69</f>
        <v>7.258</v>
      </c>
      <c r="O69" s="16">
        <v>0</v>
      </c>
      <c r="P69" s="28">
        <v>0</v>
      </c>
      <c r="Q69" s="16">
        <v>0</v>
      </c>
      <c r="R69" s="28">
        <f>+G69</f>
        <v>7.258</v>
      </c>
      <c r="S69" s="16">
        <f>+G69</f>
        <v>7.258</v>
      </c>
      <c r="T69" s="16">
        <f>+G69</f>
        <v>7.258</v>
      </c>
      <c r="U69" s="16">
        <f t="shared" si="4"/>
        <v>7.258</v>
      </c>
      <c r="V69" s="1" t="s">
        <v>348</v>
      </c>
      <c r="W69" s="1"/>
      <c r="X69" s="1">
        <v>-497836.32</v>
      </c>
      <c r="Y69" s="1">
        <v>-1139438.145</v>
      </c>
      <c r="Z69" s="1">
        <v>-502761.93099999998</v>
      </c>
      <c r="AA69" s="1">
        <v>-1141072.432</v>
      </c>
    </row>
    <row r="70" spans="1:27" x14ac:dyDescent="0.25">
      <c r="A70" s="7" t="s">
        <v>219</v>
      </c>
      <c r="B70" s="5" t="s">
        <v>222</v>
      </c>
      <c r="C70" s="1" t="s">
        <v>220</v>
      </c>
      <c r="D70" s="1" t="s">
        <v>221</v>
      </c>
      <c r="E70" s="1" t="s">
        <v>28</v>
      </c>
      <c r="F70" s="1" t="s">
        <v>29</v>
      </c>
      <c r="G70" s="9">
        <v>3.9969999999999999</v>
      </c>
      <c r="H70" s="9"/>
      <c r="I70" s="8">
        <v>0</v>
      </c>
      <c r="J70" s="8"/>
      <c r="K70" s="8"/>
      <c r="L70" s="17"/>
      <c r="M70" s="27">
        <f t="shared" si="5"/>
        <v>3.9969999999999999</v>
      </c>
      <c r="N70" s="27">
        <f>+G70</f>
        <v>3.9969999999999999</v>
      </c>
      <c r="O70" s="16">
        <v>0</v>
      </c>
      <c r="P70" s="28">
        <v>0</v>
      </c>
      <c r="Q70" s="16">
        <v>0</v>
      </c>
      <c r="R70" s="28">
        <f>+G70</f>
        <v>3.9969999999999999</v>
      </c>
      <c r="S70" s="16">
        <f>+G70</f>
        <v>3.9969999999999999</v>
      </c>
      <c r="T70" s="16">
        <f>+G70</f>
        <v>3.9969999999999999</v>
      </c>
      <c r="U70" s="16">
        <f t="shared" si="4"/>
        <v>3.9969999999999999</v>
      </c>
      <c r="V70" s="1" t="s">
        <v>348</v>
      </c>
      <c r="W70" s="1"/>
      <c r="X70" s="1">
        <v>-497768.82</v>
      </c>
      <c r="Y70" s="1">
        <v>-1139986.5919999999</v>
      </c>
      <c r="Z70" s="1">
        <v>-496880.40100000001</v>
      </c>
      <c r="AA70" s="1">
        <v>-1142948.5730000001</v>
      </c>
    </row>
    <row r="71" spans="1:27" x14ac:dyDescent="0.25">
      <c r="A71" s="7" t="s">
        <v>223</v>
      </c>
      <c r="B71" s="5" t="s">
        <v>226</v>
      </c>
      <c r="C71" s="1" t="s">
        <v>224</v>
      </c>
      <c r="D71" s="1" t="s">
        <v>225</v>
      </c>
      <c r="E71" s="1" t="s">
        <v>28</v>
      </c>
      <c r="F71" s="1" t="s">
        <v>29</v>
      </c>
      <c r="G71" s="9">
        <v>5.15</v>
      </c>
      <c r="H71" s="9"/>
      <c r="I71" s="8">
        <v>0</v>
      </c>
      <c r="J71" s="8"/>
      <c r="K71" s="8"/>
      <c r="L71" s="17"/>
      <c r="M71" s="27">
        <f t="shared" si="5"/>
        <v>5.15</v>
      </c>
      <c r="N71" s="27">
        <f>+G71</f>
        <v>5.15</v>
      </c>
      <c r="O71" s="16">
        <v>0</v>
      </c>
      <c r="P71" s="28">
        <v>0</v>
      </c>
      <c r="Q71" s="16">
        <v>0</v>
      </c>
      <c r="R71" s="28">
        <f>+G71</f>
        <v>5.15</v>
      </c>
      <c r="S71" s="16">
        <f>+G71</f>
        <v>5.15</v>
      </c>
      <c r="T71" s="16">
        <f>+G71</f>
        <v>5.15</v>
      </c>
      <c r="U71" s="16">
        <f t="shared" si="4"/>
        <v>5.15</v>
      </c>
      <c r="V71" s="1" t="s">
        <v>348</v>
      </c>
      <c r="W71" s="1"/>
      <c r="X71" s="1">
        <v>-497768.82</v>
      </c>
      <c r="Y71" s="1">
        <v>-1139986.5919999999</v>
      </c>
      <c r="Z71" s="1">
        <v>-492953.1</v>
      </c>
      <c r="AA71" s="1">
        <v>-1140195.129</v>
      </c>
    </row>
    <row r="72" spans="1:27" x14ac:dyDescent="0.25">
      <c r="A72" s="7" t="s">
        <v>22</v>
      </c>
      <c r="B72" s="5" t="s">
        <v>228</v>
      </c>
      <c r="C72" s="1" t="s">
        <v>220</v>
      </c>
      <c r="D72" s="1" t="s">
        <v>227</v>
      </c>
      <c r="E72" s="1" t="s">
        <v>28</v>
      </c>
      <c r="F72" s="1" t="s">
        <v>29</v>
      </c>
      <c r="G72" s="9">
        <v>18.971</v>
      </c>
      <c r="H72" s="9"/>
      <c r="I72" s="8">
        <v>0</v>
      </c>
      <c r="J72" s="8"/>
      <c r="K72" s="8"/>
      <c r="L72" s="17"/>
      <c r="M72" s="27">
        <v>0</v>
      </c>
      <c r="N72" s="27">
        <v>0</v>
      </c>
      <c r="O72" s="16">
        <v>0</v>
      </c>
      <c r="P72" s="28">
        <v>0</v>
      </c>
      <c r="Q72" s="16">
        <v>0</v>
      </c>
      <c r="R72" s="28">
        <v>0</v>
      </c>
      <c r="S72" s="16">
        <v>0</v>
      </c>
      <c r="T72" s="16">
        <v>0</v>
      </c>
      <c r="U72" s="16">
        <f t="shared" si="4"/>
        <v>18.971</v>
      </c>
      <c r="V72" s="1" t="s">
        <v>365</v>
      </c>
      <c r="W72" s="1"/>
      <c r="X72" s="1">
        <v>-497812.69799999997</v>
      </c>
      <c r="Y72" s="1">
        <v>-1153354.17</v>
      </c>
      <c r="Z72" s="1">
        <v>-484109.38099999999</v>
      </c>
      <c r="AA72" s="1">
        <v>-1157317.662</v>
      </c>
    </row>
    <row r="73" spans="1:27" x14ac:dyDescent="0.25">
      <c r="A73" s="7" t="s">
        <v>229</v>
      </c>
      <c r="B73" s="5" t="s">
        <v>233</v>
      </c>
      <c r="C73" s="1" t="s">
        <v>230</v>
      </c>
      <c r="D73" s="1" t="s">
        <v>231</v>
      </c>
      <c r="E73" s="1" t="s">
        <v>232</v>
      </c>
      <c r="F73" s="1" t="s">
        <v>30</v>
      </c>
      <c r="G73" s="9">
        <v>27.715</v>
      </c>
      <c r="H73" s="9"/>
      <c r="I73" s="8">
        <v>9</v>
      </c>
      <c r="J73" s="8">
        <v>3</v>
      </c>
      <c r="K73" s="8">
        <v>6</v>
      </c>
      <c r="L73" s="17" t="s">
        <v>350</v>
      </c>
      <c r="M73" s="27">
        <f t="shared" si="5"/>
        <v>27.715</v>
      </c>
      <c r="N73" s="27">
        <v>13.868</v>
      </c>
      <c r="O73" s="16">
        <v>0</v>
      </c>
      <c r="P73" s="28">
        <v>0</v>
      </c>
      <c r="Q73" s="16">
        <v>0</v>
      </c>
      <c r="R73" s="28">
        <f>+G73</f>
        <v>27.715</v>
      </c>
      <c r="S73" s="16">
        <f>+G73</f>
        <v>27.715</v>
      </c>
      <c r="T73" s="16">
        <f>+G73</f>
        <v>27.715</v>
      </c>
      <c r="U73" s="16">
        <f t="shared" si="4"/>
        <v>27.715</v>
      </c>
      <c r="V73" s="30" t="s">
        <v>349</v>
      </c>
      <c r="W73" s="1"/>
      <c r="X73" s="1">
        <v>-495941.51299999998</v>
      </c>
      <c r="Y73" s="1">
        <v>-1157715.3370000001</v>
      </c>
      <c r="Z73" s="1">
        <v>-487837.549</v>
      </c>
      <c r="AA73" s="1">
        <v>-1167575.5190000001</v>
      </c>
    </row>
    <row r="74" spans="1:27" x14ac:dyDescent="0.25">
      <c r="A74" s="7" t="s">
        <v>234</v>
      </c>
      <c r="B74" s="5" t="s">
        <v>236</v>
      </c>
      <c r="C74" s="1" t="s">
        <v>224</v>
      </c>
      <c r="D74" s="1" t="s">
        <v>235</v>
      </c>
      <c r="E74" s="1" t="s">
        <v>28</v>
      </c>
      <c r="F74" s="1" t="s">
        <v>29</v>
      </c>
      <c r="G74" s="9">
        <v>3.9409999999999998</v>
      </c>
      <c r="H74" s="9"/>
      <c r="I74" s="8">
        <v>2</v>
      </c>
      <c r="J74" s="8">
        <v>2</v>
      </c>
      <c r="K74" s="8"/>
      <c r="L74" s="17" t="s">
        <v>340</v>
      </c>
      <c r="M74" s="27">
        <f t="shared" si="5"/>
        <v>3.9409999999999998</v>
      </c>
      <c r="N74" s="27">
        <f>+G74</f>
        <v>3.9409999999999998</v>
      </c>
      <c r="O74" s="16">
        <v>0</v>
      </c>
      <c r="P74" s="28">
        <v>0</v>
      </c>
      <c r="Q74" s="16">
        <v>0</v>
      </c>
      <c r="R74" s="28">
        <f>+G74</f>
        <v>3.9409999999999998</v>
      </c>
      <c r="S74" s="16">
        <f>+G74</f>
        <v>3.9409999999999998</v>
      </c>
      <c r="T74" s="16">
        <f>+G74</f>
        <v>3.9409999999999998</v>
      </c>
      <c r="U74" s="16">
        <f t="shared" si="4"/>
        <v>3.9409999999999998</v>
      </c>
      <c r="V74" s="1" t="s">
        <v>351</v>
      </c>
      <c r="W74" s="1"/>
      <c r="X74" s="1">
        <v>-486758.64899999998</v>
      </c>
      <c r="Y74" s="1">
        <v>-1142413.892</v>
      </c>
      <c r="Z74" s="1">
        <v>-483227.07</v>
      </c>
      <c r="AA74" s="1">
        <v>-1141817.7749999999</v>
      </c>
    </row>
    <row r="75" spans="1:27" x14ac:dyDescent="0.25">
      <c r="A75" s="7" t="s">
        <v>24</v>
      </c>
      <c r="B75" s="5" t="s">
        <v>239</v>
      </c>
      <c r="C75" s="1" t="s">
        <v>237</v>
      </c>
      <c r="D75" s="1" t="s">
        <v>238</v>
      </c>
      <c r="E75" s="1" t="s">
        <v>28</v>
      </c>
      <c r="F75" s="1" t="s">
        <v>29</v>
      </c>
      <c r="G75" s="9">
        <v>7.7039999999999997</v>
      </c>
      <c r="H75" s="9"/>
      <c r="I75" s="8">
        <v>1</v>
      </c>
      <c r="J75" s="8">
        <v>1</v>
      </c>
      <c r="K75" s="8"/>
      <c r="L75" s="17" t="s">
        <v>340</v>
      </c>
      <c r="M75" s="27">
        <v>0</v>
      </c>
      <c r="N75" s="27">
        <v>0</v>
      </c>
      <c r="O75" s="16">
        <v>0</v>
      </c>
      <c r="P75" s="28">
        <v>0</v>
      </c>
      <c r="Q75" s="16">
        <v>0</v>
      </c>
      <c r="R75" s="28">
        <v>0</v>
      </c>
      <c r="S75" s="16">
        <v>0</v>
      </c>
      <c r="T75" s="16">
        <v>0</v>
      </c>
      <c r="U75" s="16">
        <f t="shared" si="4"/>
        <v>7.7039999999999997</v>
      </c>
      <c r="V75" s="1" t="s">
        <v>345</v>
      </c>
      <c r="W75" s="1"/>
      <c r="X75" s="1">
        <v>-484849.799</v>
      </c>
      <c r="Y75" s="1">
        <v>-1142542.5020000001</v>
      </c>
      <c r="Z75" s="1">
        <v>-479558.63</v>
      </c>
      <c r="AA75" s="1">
        <v>-1146178.8700000001</v>
      </c>
    </row>
    <row r="76" spans="1:27" x14ac:dyDescent="0.25">
      <c r="A76" s="7" t="s">
        <v>240</v>
      </c>
      <c r="B76" s="5" t="s">
        <v>243</v>
      </c>
      <c r="C76" s="1" t="s">
        <v>241</v>
      </c>
      <c r="D76" s="1" t="s">
        <v>242</v>
      </c>
      <c r="E76" s="1" t="s">
        <v>28</v>
      </c>
      <c r="F76" s="1" t="s">
        <v>29</v>
      </c>
      <c r="G76" s="9">
        <v>0.94899999999999995</v>
      </c>
      <c r="H76" s="9"/>
      <c r="I76" s="8">
        <v>1</v>
      </c>
      <c r="J76" s="8">
        <v>1</v>
      </c>
      <c r="K76" s="8"/>
      <c r="L76" s="17" t="s">
        <v>340</v>
      </c>
      <c r="M76" s="27">
        <f t="shared" si="5"/>
        <v>0.94899999999999995</v>
      </c>
      <c r="N76" s="27">
        <f>+G76</f>
        <v>0.94899999999999995</v>
      </c>
      <c r="O76" s="16">
        <v>0</v>
      </c>
      <c r="P76" s="28">
        <v>0</v>
      </c>
      <c r="Q76" s="16">
        <v>0</v>
      </c>
      <c r="R76" s="28">
        <f>+G76</f>
        <v>0.94899999999999995</v>
      </c>
      <c r="S76" s="16">
        <f>+G76</f>
        <v>0.94899999999999995</v>
      </c>
      <c r="T76" s="16">
        <f>+G76</f>
        <v>0.94899999999999995</v>
      </c>
      <c r="U76" s="16">
        <f t="shared" si="4"/>
        <v>0.94899999999999995</v>
      </c>
      <c r="V76" s="1" t="s">
        <v>348</v>
      </c>
      <c r="W76" s="1"/>
      <c r="X76" s="1">
        <v>-484179.973</v>
      </c>
      <c r="Y76" s="1">
        <v>-1142059.4950000001</v>
      </c>
      <c r="Z76" s="1">
        <v>-484044.03899999999</v>
      </c>
      <c r="AA76" s="1">
        <v>-1141221.2520000001</v>
      </c>
    </row>
    <row r="77" spans="1:27" x14ac:dyDescent="0.25">
      <c r="A77" s="7" t="s">
        <v>197</v>
      </c>
      <c r="B77" s="5" t="s">
        <v>245</v>
      </c>
      <c r="C77" s="1" t="s">
        <v>27</v>
      </c>
      <c r="D77" s="1" t="s">
        <v>244</v>
      </c>
      <c r="E77" s="1" t="s">
        <v>28</v>
      </c>
      <c r="F77" s="1" t="s">
        <v>29</v>
      </c>
      <c r="G77" s="9">
        <v>5.3250000000000002</v>
      </c>
      <c r="H77" s="9"/>
      <c r="I77" s="8">
        <v>1</v>
      </c>
      <c r="J77" s="8">
        <v>1</v>
      </c>
      <c r="K77" s="8"/>
      <c r="L77" s="17" t="s">
        <v>340</v>
      </c>
      <c r="M77" s="27">
        <v>0</v>
      </c>
      <c r="N77" s="27">
        <v>0</v>
      </c>
      <c r="O77" s="16">
        <v>0</v>
      </c>
      <c r="P77" s="28">
        <v>0</v>
      </c>
      <c r="Q77" s="16">
        <v>0</v>
      </c>
      <c r="R77" s="28">
        <v>0</v>
      </c>
      <c r="S77" s="16">
        <v>0</v>
      </c>
      <c r="T77" s="16">
        <v>0</v>
      </c>
      <c r="U77" s="16">
        <f t="shared" si="4"/>
        <v>5.3250000000000002</v>
      </c>
      <c r="V77" s="1" t="s">
        <v>345</v>
      </c>
      <c r="W77" s="1"/>
      <c r="X77" s="1">
        <v>-536995.68500000006</v>
      </c>
      <c r="Y77" s="1">
        <v>-1120810.5549999999</v>
      </c>
      <c r="Z77" s="1">
        <v>-535114.62199999997</v>
      </c>
      <c r="AA77" s="1">
        <v>-1116489.699</v>
      </c>
    </row>
    <row r="78" spans="1:27" x14ac:dyDescent="0.25">
      <c r="A78" s="7" t="s">
        <v>210</v>
      </c>
      <c r="B78" s="5" t="s">
        <v>248</v>
      </c>
      <c r="C78" s="1" t="s">
        <v>246</v>
      </c>
      <c r="D78" s="1" t="s">
        <v>247</v>
      </c>
      <c r="E78" s="1" t="s">
        <v>28</v>
      </c>
      <c r="F78" s="1" t="s">
        <v>29</v>
      </c>
      <c r="G78" s="9">
        <v>20.812000000000001</v>
      </c>
      <c r="H78" s="9"/>
      <c r="I78" s="8">
        <v>4</v>
      </c>
      <c r="J78" s="8">
        <v>4</v>
      </c>
      <c r="K78" s="8"/>
      <c r="L78" s="17" t="s">
        <v>340</v>
      </c>
      <c r="M78" s="27">
        <f t="shared" si="5"/>
        <v>20.812000000000001</v>
      </c>
      <c r="N78" s="27">
        <f t="shared" ref="N78:N90" si="6">+G78</f>
        <v>20.812000000000001</v>
      </c>
      <c r="O78" s="16">
        <v>0</v>
      </c>
      <c r="P78" s="28">
        <v>0</v>
      </c>
      <c r="Q78" s="16">
        <v>0</v>
      </c>
      <c r="R78" s="28">
        <f>+G78</f>
        <v>20.812000000000001</v>
      </c>
      <c r="S78" s="16">
        <f>+G78</f>
        <v>20.812000000000001</v>
      </c>
      <c r="T78" s="16">
        <f>+G78</f>
        <v>20.812000000000001</v>
      </c>
      <c r="U78" s="16">
        <f t="shared" si="4"/>
        <v>20.812000000000001</v>
      </c>
      <c r="V78" s="1" t="s">
        <v>348</v>
      </c>
      <c r="W78" s="1"/>
      <c r="X78" s="1">
        <v>-546890.48199999996</v>
      </c>
      <c r="Y78" s="1">
        <v>-1114088.1610000001</v>
      </c>
      <c r="Z78" s="1">
        <v>-553744.06200000003</v>
      </c>
      <c r="AA78" s="1">
        <v>-1098274.219</v>
      </c>
    </row>
    <row r="79" spans="1:27" x14ac:dyDescent="0.25">
      <c r="A79" s="7" t="s">
        <v>214</v>
      </c>
      <c r="B79" s="5" t="s">
        <v>251</v>
      </c>
      <c r="C79" s="1" t="s">
        <v>249</v>
      </c>
      <c r="D79" s="1" t="s">
        <v>250</v>
      </c>
      <c r="E79" s="1" t="s">
        <v>28</v>
      </c>
      <c r="F79" s="1" t="s">
        <v>29</v>
      </c>
      <c r="G79" s="9">
        <v>8.1199999999999992</v>
      </c>
      <c r="H79" s="9"/>
      <c r="I79" s="8">
        <v>1</v>
      </c>
      <c r="J79" s="8">
        <v>1</v>
      </c>
      <c r="K79" s="8"/>
      <c r="L79" s="17" t="s">
        <v>340</v>
      </c>
      <c r="M79" s="27">
        <f t="shared" si="5"/>
        <v>8.1199999999999992</v>
      </c>
      <c r="N79" s="27">
        <f t="shared" si="6"/>
        <v>8.1199999999999992</v>
      </c>
      <c r="O79" s="16">
        <v>0</v>
      </c>
      <c r="P79" s="28">
        <v>0</v>
      </c>
      <c r="Q79" s="16">
        <v>0</v>
      </c>
      <c r="R79" s="28">
        <f>+G79</f>
        <v>8.1199999999999992</v>
      </c>
      <c r="S79" s="16">
        <f>+G79</f>
        <v>8.1199999999999992</v>
      </c>
      <c r="T79" s="16">
        <f>+G79</f>
        <v>8.1199999999999992</v>
      </c>
      <c r="U79" s="16">
        <f t="shared" si="4"/>
        <v>8.1199999999999992</v>
      </c>
      <c r="V79" s="1" t="s">
        <v>348</v>
      </c>
      <c r="W79" s="1"/>
      <c r="X79" s="1">
        <v>-550837.946</v>
      </c>
      <c r="Y79" s="1">
        <v>-1107794.1710000001</v>
      </c>
      <c r="Z79" s="1">
        <v>-553347.24100000004</v>
      </c>
      <c r="AA79" s="1">
        <v>-1100973.9669999999</v>
      </c>
    </row>
    <row r="80" spans="1:27" x14ac:dyDescent="0.25">
      <c r="A80" s="7" t="s">
        <v>218</v>
      </c>
      <c r="B80" s="5" t="s">
        <v>253</v>
      </c>
      <c r="C80" s="1" t="s">
        <v>13</v>
      </c>
      <c r="D80" s="1" t="s">
        <v>252</v>
      </c>
      <c r="E80" s="1" t="s">
        <v>28</v>
      </c>
      <c r="F80" s="1" t="s">
        <v>29</v>
      </c>
      <c r="G80" s="9">
        <v>7.4260000000000002</v>
      </c>
      <c r="H80" s="9"/>
      <c r="I80" s="8">
        <v>0</v>
      </c>
      <c r="J80" s="8"/>
      <c r="K80" s="8"/>
      <c r="L80" s="17"/>
      <c r="M80" s="27">
        <f t="shared" si="5"/>
        <v>7.4260000000000002</v>
      </c>
      <c r="N80" s="27">
        <f t="shared" si="6"/>
        <v>7.4260000000000002</v>
      </c>
      <c r="O80" s="16">
        <v>0</v>
      </c>
      <c r="P80" s="28">
        <v>0</v>
      </c>
      <c r="Q80" s="16">
        <v>0</v>
      </c>
      <c r="R80" s="28">
        <f>+G80</f>
        <v>7.4260000000000002</v>
      </c>
      <c r="S80" s="16">
        <f>+G80</f>
        <v>7.4260000000000002</v>
      </c>
      <c r="T80" s="16">
        <f>+G80</f>
        <v>7.4260000000000002</v>
      </c>
      <c r="U80" s="16">
        <f t="shared" si="4"/>
        <v>7.4260000000000002</v>
      </c>
      <c r="V80" s="1" t="s">
        <v>348</v>
      </c>
      <c r="W80" s="1"/>
      <c r="X80" s="1">
        <v>-553744.06200000003</v>
      </c>
      <c r="Y80" s="1">
        <v>-1098274.219</v>
      </c>
      <c r="Z80" s="1">
        <v>-547982.11100000003</v>
      </c>
      <c r="AA80" s="1">
        <v>-1095662.1580000001</v>
      </c>
    </row>
    <row r="81" spans="1:27" x14ac:dyDescent="0.25">
      <c r="A81" s="7" t="s">
        <v>228</v>
      </c>
      <c r="B81" s="5" t="s">
        <v>255</v>
      </c>
      <c r="C81" s="1" t="s">
        <v>246</v>
      </c>
      <c r="D81" s="1" t="s">
        <v>254</v>
      </c>
      <c r="E81" s="1" t="s">
        <v>28</v>
      </c>
      <c r="F81" s="1" t="s">
        <v>29</v>
      </c>
      <c r="G81" s="9">
        <v>7.016</v>
      </c>
      <c r="H81" s="9"/>
      <c r="I81" s="8">
        <v>0</v>
      </c>
      <c r="J81" s="8"/>
      <c r="K81" s="8"/>
      <c r="L81" s="17"/>
      <c r="M81" s="27">
        <f t="shared" si="5"/>
        <v>7.016</v>
      </c>
      <c r="N81" s="27">
        <f t="shared" si="6"/>
        <v>7.016</v>
      </c>
      <c r="O81" s="16">
        <v>0</v>
      </c>
      <c r="P81" s="28">
        <v>0</v>
      </c>
      <c r="Q81" s="16">
        <v>0</v>
      </c>
      <c r="R81" s="28">
        <v>0</v>
      </c>
      <c r="S81" s="16">
        <v>0</v>
      </c>
      <c r="T81" s="16">
        <v>0</v>
      </c>
      <c r="U81" s="16">
        <f t="shared" si="4"/>
        <v>7.016</v>
      </c>
      <c r="V81" s="1" t="s">
        <v>348</v>
      </c>
      <c r="W81" s="1"/>
      <c r="X81" s="1">
        <v>-552049.07400000002</v>
      </c>
      <c r="Y81" s="1">
        <v>-1089603.243</v>
      </c>
      <c r="Z81" s="1">
        <v>-550433.53799999994</v>
      </c>
      <c r="AA81" s="1">
        <v>-1083866.0759999999</v>
      </c>
    </row>
    <row r="82" spans="1:27" x14ac:dyDescent="0.25">
      <c r="A82" s="7" t="s">
        <v>256</v>
      </c>
      <c r="B82" s="5" t="s">
        <v>258</v>
      </c>
      <c r="C82" s="1" t="s">
        <v>25</v>
      </c>
      <c r="D82" s="1" t="s">
        <v>257</v>
      </c>
      <c r="E82" s="1" t="s">
        <v>28</v>
      </c>
      <c r="F82" s="1" t="s">
        <v>29</v>
      </c>
      <c r="G82" s="9">
        <v>4.7789999999999999</v>
      </c>
      <c r="H82" s="9"/>
      <c r="I82" s="8">
        <v>1</v>
      </c>
      <c r="J82" s="8">
        <v>1</v>
      </c>
      <c r="K82" s="8"/>
      <c r="L82" s="17" t="s">
        <v>340</v>
      </c>
      <c r="M82" s="27">
        <f t="shared" si="5"/>
        <v>4.7789999999999999</v>
      </c>
      <c r="N82" s="27">
        <f t="shared" si="6"/>
        <v>4.7789999999999999</v>
      </c>
      <c r="O82" s="16">
        <v>0</v>
      </c>
      <c r="P82" s="28">
        <v>0</v>
      </c>
      <c r="Q82" s="16">
        <v>0</v>
      </c>
      <c r="R82" s="28">
        <f t="shared" ref="R82:R90" si="7">+G82</f>
        <v>4.7789999999999999</v>
      </c>
      <c r="S82" s="16">
        <f t="shared" ref="S82:S90" si="8">+G82</f>
        <v>4.7789999999999999</v>
      </c>
      <c r="T82" s="16">
        <f t="shared" ref="T82:T90" si="9">+G82</f>
        <v>4.7789999999999999</v>
      </c>
      <c r="U82" s="16">
        <f t="shared" si="4"/>
        <v>4.7789999999999999</v>
      </c>
      <c r="V82" s="1" t="s">
        <v>348</v>
      </c>
      <c r="W82" s="1"/>
      <c r="X82" s="1">
        <v>-567346.44200000004</v>
      </c>
      <c r="Y82" s="1">
        <v>-1102468.9909999999</v>
      </c>
      <c r="Z82" s="1">
        <v>-570869.53500000003</v>
      </c>
      <c r="AA82" s="1">
        <v>-1103561.7279999999</v>
      </c>
    </row>
    <row r="83" spans="1:27" x14ac:dyDescent="0.25">
      <c r="A83" s="7" t="s">
        <v>262</v>
      </c>
      <c r="B83" s="5" t="s">
        <v>265</v>
      </c>
      <c r="C83" s="1" t="s">
        <v>263</v>
      </c>
      <c r="D83" s="1" t="s">
        <v>264</v>
      </c>
      <c r="E83" s="1" t="s">
        <v>28</v>
      </c>
      <c r="F83" s="1" t="s">
        <v>29</v>
      </c>
      <c r="G83" s="9">
        <v>1.8180000000000001</v>
      </c>
      <c r="H83" s="9"/>
      <c r="I83" s="8">
        <v>1</v>
      </c>
      <c r="J83" s="8">
        <v>1</v>
      </c>
      <c r="K83" s="8"/>
      <c r="L83" s="17" t="s">
        <v>340</v>
      </c>
      <c r="M83" s="27">
        <f t="shared" si="5"/>
        <v>1.8180000000000001</v>
      </c>
      <c r="N83" s="27">
        <f t="shared" si="6"/>
        <v>1.8180000000000001</v>
      </c>
      <c r="O83" s="16">
        <v>0</v>
      </c>
      <c r="P83" s="28">
        <v>0</v>
      </c>
      <c r="Q83" s="16">
        <v>0</v>
      </c>
      <c r="R83" s="28">
        <f t="shared" si="7"/>
        <v>1.8180000000000001</v>
      </c>
      <c r="S83" s="16">
        <f t="shared" si="8"/>
        <v>1.8180000000000001</v>
      </c>
      <c r="T83" s="16">
        <f t="shared" si="9"/>
        <v>1.8180000000000001</v>
      </c>
      <c r="U83" s="16">
        <f t="shared" si="4"/>
        <v>1.8180000000000001</v>
      </c>
      <c r="V83" s="1" t="s">
        <v>348</v>
      </c>
      <c r="W83" s="1"/>
      <c r="X83" s="1">
        <v>-567405.09400000004</v>
      </c>
      <c r="Y83" s="1">
        <v>-1098531.7050000001</v>
      </c>
      <c r="Z83" s="1">
        <v>-569087.45700000005</v>
      </c>
      <c r="AA83" s="1">
        <v>-1098211.5870000001</v>
      </c>
    </row>
    <row r="84" spans="1:27" x14ac:dyDescent="0.25">
      <c r="A84" s="7" t="s">
        <v>236</v>
      </c>
      <c r="B84" s="5" t="s">
        <v>268</v>
      </c>
      <c r="C84" s="1" t="s">
        <v>266</v>
      </c>
      <c r="D84" s="1" t="s">
        <v>267</v>
      </c>
      <c r="E84" s="1" t="s">
        <v>28</v>
      </c>
      <c r="F84" s="1" t="s">
        <v>29</v>
      </c>
      <c r="G84" s="9">
        <v>8.49</v>
      </c>
      <c r="H84" s="9"/>
      <c r="I84" s="8">
        <v>1</v>
      </c>
      <c r="J84" s="8">
        <v>1</v>
      </c>
      <c r="K84" s="8"/>
      <c r="L84" s="17" t="s">
        <v>340</v>
      </c>
      <c r="M84" s="27">
        <f t="shared" si="5"/>
        <v>8.49</v>
      </c>
      <c r="N84" s="27">
        <f t="shared" si="6"/>
        <v>8.49</v>
      </c>
      <c r="O84" s="16">
        <v>0</v>
      </c>
      <c r="P84" s="28">
        <v>0</v>
      </c>
      <c r="Q84" s="16">
        <v>0</v>
      </c>
      <c r="R84" s="28">
        <f t="shared" si="7"/>
        <v>8.49</v>
      </c>
      <c r="S84" s="16">
        <f t="shared" si="8"/>
        <v>8.49</v>
      </c>
      <c r="T84" s="16">
        <f t="shared" si="9"/>
        <v>8.49</v>
      </c>
      <c r="U84" s="16">
        <f t="shared" si="4"/>
        <v>8.49</v>
      </c>
      <c r="V84" s="1" t="s">
        <v>348</v>
      </c>
      <c r="W84" s="1"/>
      <c r="X84" s="1">
        <v>-567775.13300000003</v>
      </c>
      <c r="Y84" s="1">
        <v>-1090595.889</v>
      </c>
      <c r="Z84" s="1">
        <v>-573724.11800000002</v>
      </c>
      <c r="AA84" s="1">
        <v>-1088198.8700000001</v>
      </c>
    </row>
    <row r="85" spans="1:27" x14ac:dyDescent="0.25">
      <c r="A85" s="7" t="s">
        <v>239</v>
      </c>
      <c r="B85" s="5" t="s">
        <v>261</v>
      </c>
      <c r="C85" s="1" t="s">
        <v>259</v>
      </c>
      <c r="D85" s="1" t="s">
        <v>260</v>
      </c>
      <c r="E85" s="1" t="s">
        <v>28</v>
      </c>
      <c r="F85" s="1" t="s">
        <v>29</v>
      </c>
      <c r="G85" s="9">
        <v>0.25800000000000001</v>
      </c>
      <c r="H85" s="9"/>
      <c r="I85" s="8">
        <v>1</v>
      </c>
      <c r="J85" s="8">
        <v>1</v>
      </c>
      <c r="K85" s="8"/>
      <c r="L85" s="17" t="s">
        <v>340</v>
      </c>
      <c r="M85" s="27">
        <f t="shared" si="5"/>
        <v>0.25800000000000001</v>
      </c>
      <c r="N85" s="27">
        <f t="shared" si="6"/>
        <v>0.25800000000000001</v>
      </c>
      <c r="O85" s="16">
        <v>0</v>
      </c>
      <c r="P85" s="28">
        <v>0</v>
      </c>
      <c r="Q85" s="16">
        <v>0</v>
      </c>
      <c r="R85" s="28">
        <f t="shared" si="7"/>
        <v>0.25800000000000001</v>
      </c>
      <c r="S85" s="16">
        <f t="shared" si="8"/>
        <v>0.25800000000000001</v>
      </c>
      <c r="T85" s="16">
        <f t="shared" si="9"/>
        <v>0.25800000000000001</v>
      </c>
      <c r="U85" s="16">
        <f t="shared" si="4"/>
        <v>0.25800000000000001</v>
      </c>
      <c r="V85" s="1" t="s">
        <v>348</v>
      </c>
      <c r="W85" s="1"/>
      <c r="X85" s="1">
        <v>-573159.63399999996</v>
      </c>
      <c r="Y85" s="1">
        <v>-1088184.7339999999</v>
      </c>
      <c r="Z85" s="1">
        <v>-573347.69299999997</v>
      </c>
      <c r="AA85" s="1">
        <v>-1088013.9240000001</v>
      </c>
    </row>
    <row r="86" spans="1:27" x14ac:dyDescent="0.25">
      <c r="A86" s="7" t="s">
        <v>207</v>
      </c>
      <c r="B86" s="5" t="s">
        <v>270</v>
      </c>
      <c r="C86" s="1" t="s">
        <v>266</v>
      </c>
      <c r="D86" s="1" t="s">
        <v>269</v>
      </c>
      <c r="E86" s="1" t="s">
        <v>28</v>
      </c>
      <c r="F86" s="1" t="s">
        <v>29</v>
      </c>
      <c r="G86" s="9">
        <v>2.6589999999999998</v>
      </c>
      <c r="H86" s="9"/>
      <c r="I86" s="8">
        <v>1</v>
      </c>
      <c r="J86" s="8">
        <v>1</v>
      </c>
      <c r="K86" s="8"/>
      <c r="L86" s="17" t="s">
        <v>340</v>
      </c>
      <c r="M86" s="27">
        <f t="shared" si="5"/>
        <v>2.6589999999999998</v>
      </c>
      <c r="N86" s="27">
        <f t="shared" si="6"/>
        <v>2.6589999999999998</v>
      </c>
      <c r="O86" s="16">
        <v>0</v>
      </c>
      <c r="P86" s="28">
        <v>0</v>
      </c>
      <c r="Q86" s="16">
        <v>0</v>
      </c>
      <c r="R86" s="28">
        <f t="shared" si="7"/>
        <v>2.6589999999999998</v>
      </c>
      <c r="S86" s="16">
        <f t="shared" si="8"/>
        <v>2.6589999999999998</v>
      </c>
      <c r="T86" s="16">
        <f t="shared" si="9"/>
        <v>2.6589999999999998</v>
      </c>
      <c r="U86" s="16">
        <f t="shared" si="4"/>
        <v>2.6589999999999998</v>
      </c>
      <c r="V86" s="1" t="s">
        <v>348</v>
      </c>
      <c r="W86" s="1"/>
      <c r="X86" s="1">
        <v>-577009.06999999995</v>
      </c>
      <c r="Y86" s="1">
        <v>-1087632.0589999999</v>
      </c>
      <c r="Z86" s="1">
        <v>-578951.02599999995</v>
      </c>
      <c r="AA86" s="1">
        <v>-1087127.4280000001</v>
      </c>
    </row>
    <row r="87" spans="1:27" x14ac:dyDescent="0.25">
      <c r="A87" s="7" t="s">
        <v>271</v>
      </c>
      <c r="B87" s="5" t="s">
        <v>273</v>
      </c>
      <c r="C87" s="1" t="s">
        <v>272</v>
      </c>
      <c r="D87" s="1" t="s">
        <v>269</v>
      </c>
      <c r="E87" s="1" t="s">
        <v>28</v>
      </c>
      <c r="F87" s="1" t="s">
        <v>29</v>
      </c>
      <c r="G87" s="9">
        <v>0.749</v>
      </c>
      <c r="H87" s="9"/>
      <c r="I87" s="8">
        <v>0</v>
      </c>
      <c r="J87" s="8"/>
      <c r="K87" s="8"/>
      <c r="L87" s="17"/>
      <c r="M87" s="27">
        <f t="shared" si="5"/>
        <v>0.749</v>
      </c>
      <c r="N87" s="27">
        <f t="shared" si="6"/>
        <v>0.749</v>
      </c>
      <c r="O87" s="16">
        <v>0</v>
      </c>
      <c r="P87" s="28">
        <v>0</v>
      </c>
      <c r="Q87" s="16">
        <v>0</v>
      </c>
      <c r="R87" s="28">
        <f t="shared" si="7"/>
        <v>0.749</v>
      </c>
      <c r="S87" s="16">
        <f t="shared" si="8"/>
        <v>0.749</v>
      </c>
      <c r="T87" s="16">
        <f t="shared" si="9"/>
        <v>0.749</v>
      </c>
      <c r="U87" s="16">
        <f t="shared" si="4"/>
        <v>0.749</v>
      </c>
      <c r="V87" s="1" t="s">
        <v>348</v>
      </c>
      <c r="W87" s="1"/>
      <c r="X87" s="1">
        <v>-578505.98800000001</v>
      </c>
      <c r="Y87" s="1">
        <v>-1086911.3130000001</v>
      </c>
      <c r="Z87" s="1">
        <v>-579028.446</v>
      </c>
      <c r="AA87" s="1">
        <v>-1086468.5789999999</v>
      </c>
    </row>
    <row r="88" spans="1:27" x14ac:dyDescent="0.25">
      <c r="A88" s="7" t="s">
        <v>245</v>
      </c>
      <c r="B88" s="5" t="s">
        <v>275</v>
      </c>
      <c r="C88" s="1" t="s">
        <v>266</v>
      </c>
      <c r="D88" s="1" t="s">
        <v>274</v>
      </c>
      <c r="E88" s="1" t="s">
        <v>28</v>
      </c>
      <c r="F88" s="1" t="s">
        <v>29</v>
      </c>
      <c r="G88" s="9">
        <v>9.6010000000000009</v>
      </c>
      <c r="H88" s="9"/>
      <c r="I88" s="8">
        <v>2</v>
      </c>
      <c r="J88" s="8">
        <v>2</v>
      </c>
      <c r="K88" s="8"/>
      <c r="L88" s="17" t="s">
        <v>340</v>
      </c>
      <c r="M88" s="27">
        <f t="shared" si="5"/>
        <v>9.6010000000000009</v>
      </c>
      <c r="N88" s="27">
        <f t="shared" si="6"/>
        <v>9.6010000000000009</v>
      </c>
      <c r="O88" s="16">
        <v>0</v>
      </c>
      <c r="P88" s="28">
        <v>0</v>
      </c>
      <c r="Q88" s="16">
        <v>0</v>
      </c>
      <c r="R88" s="28">
        <f t="shared" si="7"/>
        <v>9.6010000000000009</v>
      </c>
      <c r="S88" s="16">
        <f t="shared" si="8"/>
        <v>9.6010000000000009</v>
      </c>
      <c r="T88" s="16">
        <f t="shared" si="9"/>
        <v>9.6010000000000009</v>
      </c>
      <c r="U88" s="16">
        <f t="shared" si="4"/>
        <v>9.6010000000000009</v>
      </c>
      <c r="V88" s="1" t="s">
        <v>348</v>
      </c>
      <c r="W88" s="1"/>
      <c r="X88" s="1">
        <v>-587570.93700000003</v>
      </c>
      <c r="Y88" s="1">
        <v>-1086918.442</v>
      </c>
      <c r="Z88" s="1">
        <v>-586948.44799999997</v>
      </c>
      <c r="AA88" s="1">
        <v>-1078987.689</v>
      </c>
    </row>
    <row r="89" spans="1:27" x14ac:dyDescent="0.25">
      <c r="A89" s="7" t="s">
        <v>276</v>
      </c>
      <c r="B89" s="5" t="s">
        <v>279</v>
      </c>
      <c r="C89" s="1" t="s">
        <v>277</v>
      </c>
      <c r="D89" s="1" t="s">
        <v>278</v>
      </c>
      <c r="E89" s="1" t="s">
        <v>28</v>
      </c>
      <c r="F89" s="1" t="s">
        <v>29</v>
      </c>
      <c r="G89" s="9">
        <v>3.4049999999999998</v>
      </c>
      <c r="H89" s="9"/>
      <c r="I89" s="8">
        <v>1</v>
      </c>
      <c r="J89" s="8">
        <v>1</v>
      </c>
      <c r="K89" s="8"/>
      <c r="L89" s="17" t="s">
        <v>340</v>
      </c>
      <c r="M89" s="27">
        <f t="shared" si="5"/>
        <v>3.4049999999999998</v>
      </c>
      <c r="N89" s="27">
        <f t="shared" si="6"/>
        <v>3.4049999999999998</v>
      </c>
      <c r="O89" s="16">
        <v>0</v>
      </c>
      <c r="P89" s="28">
        <v>0</v>
      </c>
      <c r="Q89" s="16">
        <v>0</v>
      </c>
      <c r="R89" s="28">
        <f t="shared" si="7"/>
        <v>3.4049999999999998</v>
      </c>
      <c r="S89" s="16">
        <f t="shared" si="8"/>
        <v>3.4049999999999998</v>
      </c>
      <c r="T89" s="16">
        <f t="shared" si="9"/>
        <v>3.4049999999999998</v>
      </c>
      <c r="U89" s="16">
        <f t="shared" si="4"/>
        <v>3.4049999999999998</v>
      </c>
      <c r="V89" s="1" t="s">
        <v>348</v>
      </c>
      <c r="W89" s="1"/>
      <c r="X89" s="1">
        <v>-588208.73600000003</v>
      </c>
      <c r="Y89" s="1">
        <v>-1083285.219</v>
      </c>
      <c r="Z89" s="1">
        <v>-590239.45299999998</v>
      </c>
      <c r="AA89" s="1">
        <v>-1081245.5009999999</v>
      </c>
    </row>
    <row r="90" spans="1:27" x14ac:dyDescent="0.25">
      <c r="A90" s="7" t="s">
        <v>280</v>
      </c>
      <c r="B90" s="5" t="s">
        <v>282</v>
      </c>
      <c r="C90" s="1" t="s">
        <v>281</v>
      </c>
      <c r="D90" s="1" t="s">
        <v>278</v>
      </c>
      <c r="E90" s="1" t="s">
        <v>28</v>
      </c>
      <c r="F90" s="1" t="s">
        <v>29</v>
      </c>
      <c r="G90" s="9">
        <v>1.073</v>
      </c>
      <c r="H90" s="9"/>
      <c r="I90" s="8">
        <v>1</v>
      </c>
      <c r="J90" s="8">
        <v>1</v>
      </c>
      <c r="K90" s="8"/>
      <c r="L90" s="17" t="s">
        <v>340</v>
      </c>
      <c r="M90" s="27">
        <f t="shared" si="5"/>
        <v>1.073</v>
      </c>
      <c r="N90" s="27">
        <f t="shared" si="6"/>
        <v>1.073</v>
      </c>
      <c r="O90" s="16">
        <v>0</v>
      </c>
      <c r="P90" s="28">
        <v>0</v>
      </c>
      <c r="Q90" s="16">
        <v>0</v>
      </c>
      <c r="R90" s="28">
        <f t="shared" si="7"/>
        <v>1.073</v>
      </c>
      <c r="S90" s="16">
        <f t="shared" si="8"/>
        <v>1.073</v>
      </c>
      <c r="T90" s="16">
        <f t="shared" si="9"/>
        <v>1.073</v>
      </c>
      <c r="U90" s="16">
        <f t="shared" si="4"/>
        <v>1.073</v>
      </c>
      <c r="V90" s="1" t="s">
        <v>348</v>
      </c>
      <c r="W90" s="1"/>
      <c r="X90" s="1">
        <v>-589709.36100000003</v>
      </c>
      <c r="Y90" s="1">
        <v>-1081582.7649999999</v>
      </c>
      <c r="Z90" s="1">
        <v>-589073.18299999996</v>
      </c>
      <c r="AA90" s="1">
        <v>-1080915.9569999999</v>
      </c>
    </row>
    <row r="91" spans="1:27" x14ac:dyDescent="0.25">
      <c r="A91" s="7" t="s">
        <v>248</v>
      </c>
      <c r="B91" s="5" t="s">
        <v>285</v>
      </c>
      <c r="C91" s="1" t="s">
        <v>283</v>
      </c>
      <c r="D91" s="1" t="s">
        <v>284</v>
      </c>
      <c r="E91" s="1" t="s">
        <v>28</v>
      </c>
      <c r="F91" s="1" t="s">
        <v>29</v>
      </c>
      <c r="G91" s="9">
        <v>6.7679999999999998</v>
      </c>
      <c r="H91" s="9"/>
      <c r="I91" s="8">
        <v>2</v>
      </c>
      <c r="J91" s="8">
        <v>2</v>
      </c>
      <c r="K91" s="8"/>
      <c r="L91" s="17" t="s">
        <v>340</v>
      </c>
      <c r="M91" s="27">
        <v>0</v>
      </c>
      <c r="N91" s="27">
        <v>0</v>
      </c>
      <c r="O91" s="16">
        <v>0</v>
      </c>
      <c r="P91" s="28">
        <v>0</v>
      </c>
      <c r="Q91" s="16">
        <v>0</v>
      </c>
      <c r="R91" s="28">
        <v>0</v>
      </c>
      <c r="S91" s="16">
        <v>0</v>
      </c>
      <c r="T91" s="16">
        <v>0</v>
      </c>
      <c r="U91" s="16">
        <f t="shared" si="4"/>
        <v>6.7679999999999998</v>
      </c>
      <c r="V91" s="1" t="s">
        <v>345</v>
      </c>
      <c r="W91" s="1"/>
      <c r="X91" s="1">
        <v>-589162.201</v>
      </c>
      <c r="Y91" s="1">
        <v>-1085770.3489999999</v>
      </c>
      <c r="Z91" s="1">
        <v>-594403.80799999996</v>
      </c>
      <c r="AA91" s="1">
        <v>-1085355.5430000001</v>
      </c>
    </row>
    <row r="92" spans="1:27" x14ac:dyDescent="0.25">
      <c r="A92" s="7" t="s">
        <v>251</v>
      </c>
      <c r="B92" s="5" t="s">
        <v>288</v>
      </c>
      <c r="C92" s="1" t="s">
        <v>286</v>
      </c>
      <c r="D92" s="1" t="s">
        <v>287</v>
      </c>
      <c r="E92" s="1" t="s">
        <v>28</v>
      </c>
      <c r="F92" s="1" t="s">
        <v>29</v>
      </c>
      <c r="G92" s="9">
        <v>7.1340000000000003</v>
      </c>
      <c r="H92" s="9"/>
      <c r="I92" s="8">
        <v>2</v>
      </c>
      <c r="J92" s="8">
        <v>2</v>
      </c>
      <c r="K92" s="8"/>
      <c r="L92" s="17" t="s">
        <v>340</v>
      </c>
      <c r="M92" s="27">
        <v>0</v>
      </c>
      <c r="N92" s="27">
        <v>0</v>
      </c>
      <c r="O92" s="16">
        <v>0</v>
      </c>
      <c r="P92" s="28">
        <v>0</v>
      </c>
      <c r="Q92" s="16">
        <v>0</v>
      </c>
      <c r="R92" s="28">
        <v>0</v>
      </c>
      <c r="S92" s="16">
        <v>0</v>
      </c>
      <c r="T92" s="16">
        <v>0</v>
      </c>
      <c r="U92" s="16">
        <f t="shared" si="4"/>
        <v>7.1340000000000003</v>
      </c>
      <c r="V92" s="1" t="s">
        <v>345</v>
      </c>
      <c r="W92" s="1"/>
      <c r="X92" s="1">
        <v>-589162.201</v>
      </c>
      <c r="Y92" s="1">
        <v>-1085770.3489999999</v>
      </c>
      <c r="Z92" s="1">
        <v>-593746.07799999998</v>
      </c>
      <c r="AA92" s="1">
        <v>-1081113.611</v>
      </c>
    </row>
    <row r="93" spans="1:27" x14ac:dyDescent="0.25">
      <c r="A93" s="7" t="s">
        <v>258</v>
      </c>
      <c r="B93" s="5" t="s">
        <v>291</v>
      </c>
      <c r="C93" s="1" t="s">
        <v>289</v>
      </c>
      <c r="D93" s="1" t="s">
        <v>290</v>
      </c>
      <c r="E93" s="1" t="s">
        <v>28</v>
      </c>
      <c r="F93" s="1" t="s">
        <v>29</v>
      </c>
      <c r="G93" s="9">
        <v>12.76</v>
      </c>
      <c r="H93" s="9"/>
      <c r="I93" s="8">
        <v>0</v>
      </c>
      <c r="J93" s="8"/>
      <c r="K93" s="8"/>
      <c r="L93" s="17"/>
      <c r="M93" s="27">
        <v>0</v>
      </c>
      <c r="N93" s="27">
        <v>0</v>
      </c>
      <c r="O93" s="16">
        <v>0</v>
      </c>
      <c r="P93" s="28">
        <v>0</v>
      </c>
      <c r="Q93" s="16">
        <v>0</v>
      </c>
      <c r="R93" s="28">
        <v>0</v>
      </c>
      <c r="S93" s="16">
        <v>0</v>
      </c>
      <c r="T93" s="16">
        <v>0</v>
      </c>
      <c r="U93" s="16">
        <f t="shared" si="4"/>
        <v>12.76</v>
      </c>
      <c r="V93" s="1" t="s">
        <v>366</v>
      </c>
      <c r="W93" s="1"/>
      <c r="X93" s="1">
        <v>-564241.44299999997</v>
      </c>
      <c r="Y93" s="1">
        <v>-1080961.0260000001</v>
      </c>
      <c r="Z93" s="1">
        <v>-557382.92700000003</v>
      </c>
      <c r="AA93" s="1">
        <v>-1072696.675</v>
      </c>
    </row>
    <row r="94" spans="1:27" x14ac:dyDescent="0.25">
      <c r="A94" s="7" t="s">
        <v>292</v>
      </c>
      <c r="B94" s="5" t="s">
        <v>295</v>
      </c>
      <c r="C94" s="1" t="s">
        <v>293</v>
      </c>
      <c r="D94" s="1" t="s">
        <v>294</v>
      </c>
      <c r="E94" s="1" t="s">
        <v>28</v>
      </c>
      <c r="F94" s="1" t="s">
        <v>29</v>
      </c>
      <c r="G94" s="9">
        <v>1.8340000000000001</v>
      </c>
      <c r="H94" s="9"/>
      <c r="I94" s="8">
        <v>0</v>
      </c>
      <c r="J94" s="8"/>
      <c r="K94" s="8"/>
      <c r="L94" s="17"/>
      <c r="M94" s="27">
        <v>0</v>
      </c>
      <c r="N94" s="27">
        <v>0</v>
      </c>
      <c r="O94" s="16">
        <v>0</v>
      </c>
      <c r="P94" s="28">
        <v>0</v>
      </c>
      <c r="Q94" s="16">
        <v>0</v>
      </c>
      <c r="R94" s="28">
        <v>0</v>
      </c>
      <c r="S94" s="16">
        <v>0</v>
      </c>
      <c r="T94" s="16">
        <v>0</v>
      </c>
      <c r="U94" s="16">
        <f t="shared" si="4"/>
        <v>1.8340000000000001</v>
      </c>
      <c r="V94" s="1" t="s">
        <v>366</v>
      </c>
      <c r="W94" s="1"/>
      <c r="X94" s="1">
        <v>-558396.304</v>
      </c>
      <c r="Y94" s="1">
        <v>-1072973.804</v>
      </c>
      <c r="Z94" s="1">
        <v>-557528.60600000003</v>
      </c>
      <c r="AA94" s="1">
        <v>-1071559.105</v>
      </c>
    </row>
    <row r="95" spans="1:27" x14ac:dyDescent="0.25">
      <c r="A95" s="7" t="s">
        <v>26</v>
      </c>
      <c r="B95" s="5" t="s">
        <v>298</v>
      </c>
      <c r="C95" s="1" t="s">
        <v>289</v>
      </c>
      <c r="D95" s="1" t="s">
        <v>296</v>
      </c>
      <c r="E95" s="1" t="s">
        <v>297</v>
      </c>
      <c r="F95" s="1" t="s">
        <v>30</v>
      </c>
      <c r="G95" s="9">
        <v>8.8550000000000004</v>
      </c>
      <c r="H95" s="9"/>
      <c r="I95" s="8">
        <v>4</v>
      </c>
      <c r="J95" s="8">
        <v>1</v>
      </c>
      <c r="K95" s="8">
        <v>3</v>
      </c>
      <c r="L95" s="17" t="s">
        <v>352</v>
      </c>
      <c r="M95" s="27">
        <f t="shared" si="5"/>
        <v>8.8550000000000004</v>
      </c>
      <c r="N95" s="27">
        <f>+G95</f>
        <v>8.8550000000000004</v>
      </c>
      <c r="O95" s="16">
        <v>0</v>
      </c>
      <c r="P95" s="28">
        <v>0</v>
      </c>
      <c r="Q95" s="16">
        <v>0</v>
      </c>
      <c r="R95" s="28">
        <f>+G95</f>
        <v>8.8550000000000004</v>
      </c>
      <c r="S95" s="16">
        <f>+G95</f>
        <v>8.8550000000000004</v>
      </c>
      <c r="T95" s="16">
        <f>+G95</f>
        <v>8.8550000000000004</v>
      </c>
      <c r="U95" s="16">
        <f t="shared" si="4"/>
        <v>8.8550000000000004</v>
      </c>
      <c r="V95" s="1" t="s">
        <v>367</v>
      </c>
      <c r="W95" s="1"/>
      <c r="X95" s="1">
        <v>-555737.424</v>
      </c>
      <c r="Y95" s="1">
        <v>-1071121.4280000001</v>
      </c>
      <c r="Z95" s="1">
        <v>-551830.34900000005</v>
      </c>
      <c r="AA95" s="1">
        <v>-1064527.9350000001</v>
      </c>
    </row>
    <row r="96" spans="1:27" x14ac:dyDescent="0.25">
      <c r="A96" s="7" t="s">
        <v>265</v>
      </c>
      <c r="B96" s="5" t="s">
        <v>301</v>
      </c>
      <c r="C96" s="1" t="s">
        <v>299</v>
      </c>
      <c r="D96" s="1" t="s">
        <v>300</v>
      </c>
      <c r="E96" s="1" t="s">
        <v>28</v>
      </c>
      <c r="F96" s="1" t="s">
        <v>29</v>
      </c>
      <c r="G96" s="9">
        <v>15.695</v>
      </c>
      <c r="H96" s="9"/>
      <c r="I96" s="8">
        <v>0</v>
      </c>
      <c r="J96" s="8"/>
      <c r="K96" s="8"/>
      <c r="L96" s="17"/>
      <c r="M96" s="27">
        <v>0</v>
      </c>
      <c r="N96" s="27">
        <v>0</v>
      </c>
      <c r="O96" s="16">
        <v>0</v>
      </c>
      <c r="P96" s="28">
        <v>0</v>
      </c>
      <c r="Q96" s="16">
        <v>0</v>
      </c>
      <c r="R96" s="28">
        <v>0</v>
      </c>
      <c r="S96" s="16">
        <v>0</v>
      </c>
      <c r="T96" s="16">
        <v>0</v>
      </c>
      <c r="U96" s="16">
        <f t="shared" si="4"/>
        <v>15.695</v>
      </c>
      <c r="V96" s="1" t="s">
        <v>345</v>
      </c>
      <c r="W96" s="1"/>
      <c r="X96" s="1">
        <v>-497262.02600000001</v>
      </c>
      <c r="Y96" s="1">
        <v>-1185251.2050000001</v>
      </c>
      <c r="Z96" s="1">
        <v>-502471.24400000001</v>
      </c>
      <c r="AA96" s="1">
        <v>-1177691.4350000001</v>
      </c>
    </row>
    <row r="97" spans="1:27" x14ac:dyDescent="0.25">
      <c r="A97" s="7" t="s">
        <v>328</v>
      </c>
      <c r="B97" s="5" t="s">
        <v>304</v>
      </c>
      <c r="C97" s="1" t="s">
        <v>302</v>
      </c>
      <c r="D97" s="1" t="s">
        <v>303</v>
      </c>
      <c r="E97" s="1" t="s">
        <v>28</v>
      </c>
      <c r="F97" s="1" t="s">
        <v>29</v>
      </c>
      <c r="G97" s="9">
        <v>4.7469999999999999</v>
      </c>
      <c r="H97" s="9"/>
      <c r="I97" s="8">
        <v>0</v>
      </c>
      <c r="J97" s="8"/>
      <c r="K97" s="8"/>
      <c r="L97" s="17"/>
      <c r="M97" s="27">
        <v>0</v>
      </c>
      <c r="N97" s="27">
        <v>0</v>
      </c>
      <c r="O97" s="16">
        <v>0</v>
      </c>
      <c r="P97" s="28">
        <v>0</v>
      </c>
      <c r="Q97" s="16">
        <v>0</v>
      </c>
      <c r="R97" s="28">
        <v>0</v>
      </c>
      <c r="S97" s="16">
        <v>0</v>
      </c>
      <c r="T97" s="16">
        <v>0</v>
      </c>
      <c r="U97" s="16">
        <f t="shared" si="4"/>
        <v>4.7469999999999999</v>
      </c>
      <c r="V97" s="1" t="s">
        <v>345</v>
      </c>
      <c r="W97" s="1"/>
      <c r="X97" s="1">
        <v>-498226.55300000001</v>
      </c>
      <c r="Y97" s="1">
        <v>-1184878.574</v>
      </c>
      <c r="Z97" s="1">
        <v>-496114.95</v>
      </c>
      <c r="AA97" s="1">
        <v>-1181134.202</v>
      </c>
    </row>
    <row r="98" spans="1:27" x14ac:dyDescent="0.25">
      <c r="A98" s="7" t="s">
        <v>329</v>
      </c>
      <c r="B98" s="5" t="s">
        <v>307</v>
      </c>
      <c r="C98" s="1" t="s">
        <v>305</v>
      </c>
      <c r="D98" s="1" t="s">
        <v>306</v>
      </c>
      <c r="E98" s="1" t="s">
        <v>28</v>
      </c>
      <c r="F98" s="1" t="s">
        <v>29</v>
      </c>
      <c r="G98" s="9">
        <v>1.2150000000000001</v>
      </c>
      <c r="H98" s="9"/>
      <c r="I98" s="8">
        <v>0</v>
      </c>
      <c r="J98" s="8"/>
      <c r="K98" s="8"/>
      <c r="L98" s="17"/>
      <c r="M98" s="27">
        <v>0</v>
      </c>
      <c r="N98" s="27">
        <v>0</v>
      </c>
      <c r="O98" s="16">
        <v>0</v>
      </c>
      <c r="P98" s="28">
        <v>0</v>
      </c>
      <c r="Q98" s="16">
        <v>0</v>
      </c>
      <c r="R98" s="28">
        <v>0</v>
      </c>
      <c r="S98" s="16">
        <v>0</v>
      </c>
      <c r="T98" s="16">
        <v>0</v>
      </c>
      <c r="U98" s="16">
        <f t="shared" si="4"/>
        <v>1.2150000000000001</v>
      </c>
      <c r="V98" s="1" t="s">
        <v>345</v>
      </c>
      <c r="W98" s="1"/>
      <c r="X98" s="1">
        <v>-499858.85</v>
      </c>
      <c r="Y98" s="1">
        <v>-1183959.31</v>
      </c>
      <c r="Z98" s="1">
        <v>-499910.74</v>
      </c>
      <c r="AA98" s="1">
        <v>-1185102.8659999999</v>
      </c>
    </row>
    <row r="99" spans="1:27" x14ac:dyDescent="0.25">
      <c r="A99" s="7" t="s">
        <v>330</v>
      </c>
      <c r="B99" s="5" t="s">
        <v>310</v>
      </c>
      <c r="C99" s="1" t="s">
        <v>308</v>
      </c>
      <c r="D99" s="1" t="s">
        <v>309</v>
      </c>
      <c r="E99" s="1" t="s">
        <v>28</v>
      </c>
      <c r="F99" s="1" t="s">
        <v>29</v>
      </c>
      <c r="G99" s="9">
        <v>6.609</v>
      </c>
      <c r="H99" s="9"/>
      <c r="I99" s="8">
        <v>0</v>
      </c>
      <c r="J99" s="8"/>
      <c r="K99" s="8"/>
      <c r="L99" s="17"/>
      <c r="M99" s="27">
        <v>0</v>
      </c>
      <c r="N99" s="27">
        <v>0</v>
      </c>
      <c r="O99" s="16">
        <v>0</v>
      </c>
      <c r="P99" s="28">
        <v>0</v>
      </c>
      <c r="Q99" s="16">
        <v>0</v>
      </c>
      <c r="R99" s="28">
        <v>0</v>
      </c>
      <c r="S99" s="16">
        <v>0</v>
      </c>
      <c r="T99" s="16">
        <v>0</v>
      </c>
      <c r="U99" s="16">
        <f t="shared" si="4"/>
        <v>6.609</v>
      </c>
      <c r="V99" s="1" t="s">
        <v>345</v>
      </c>
      <c r="W99" s="1"/>
      <c r="X99" s="1">
        <v>-503423.245</v>
      </c>
      <c r="Y99" s="1">
        <v>-1181049.013</v>
      </c>
      <c r="Z99" s="1">
        <v>-507193.00799999997</v>
      </c>
      <c r="AA99" s="1">
        <v>-1181713.219</v>
      </c>
    </row>
    <row r="100" spans="1:27" x14ac:dyDescent="0.25">
      <c r="A100" s="7" t="s">
        <v>268</v>
      </c>
      <c r="B100" s="5" t="s">
        <v>312</v>
      </c>
      <c r="C100" s="1" t="s">
        <v>302</v>
      </c>
      <c r="D100" s="1" t="s">
        <v>311</v>
      </c>
      <c r="E100" s="1" t="s">
        <v>28</v>
      </c>
      <c r="F100" s="1" t="s">
        <v>29</v>
      </c>
      <c r="G100" s="9">
        <v>6.5279999999999996</v>
      </c>
      <c r="H100" s="9"/>
      <c r="I100" s="8">
        <v>0</v>
      </c>
      <c r="J100" s="8"/>
      <c r="K100" s="8"/>
      <c r="L100" s="17"/>
      <c r="M100" s="27">
        <v>0</v>
      </c>
      <c r="N100" s="27">
        <v>0</v>
      </c>
      <c r="O100" s="16">
        <v>0</v>
      </c>
      <c r="P100" s="28">
        <v>0</v>
      </c>
      <c r="Q100" s="16">
        <v>0</v>
      </c>
      <c r="R100" s="28">
        <v>0</v>
      </c>
      <c r="S100" s="16">
        <v>0</v>
      </c>
      <c r="T100" s="16">
        <v>0</v>
      </c>
      <c r="U100" s="16">
        <f t="shared" si="4"/>
        <v>6.5279999999999996</v>
      </c>
      <c r="V100" s="1" t="s">
        <v>345</v>
      </c>
      <c r="W100" s="1"/>
      <c r="X100" s="1">
        <v>-496672.891</v>
      </c>
      <c r="Y100" s="1">
        <v>-1179139.5430000001</v>
      </c>
      <c r="Z100" s="1">
        <v>-494382.13099999999</v>
      </c>
      <c r="AA100" s="1">
        <v>-1174675.1299999999</v>
      </c>
    </row>
    <row r="101" spans="1:27" ht="15.75" thickBot="1" x14ac:dyDescent="0.3"/>
    <row r="102" spans="1:27" ht="38.25" customHeight="1" thickBot="1" x14ac:dyDescent="0.3">
      <c r="A102" s="23"/>
      <c r="B102" s="13"/>
      <c r="C102" s="12"/>
      <c r="D102" s="12"/>
      <c r="E102" s="12"/>
      <c r="F102" s="12"/>
      <c r="G102" s="22">
        <f>SUM(G3:G100)</f>
        <v>727.4380000000001</v>
      </c>
      <c r="H102" s="22"/>
      <c r="I102" s="22">
        <f>SUM(I3:I100)</f>
        <v>66</v>
      </c>
      <c r="J102" s="22">
        <f>SUM(J3:J100)</f>
        <v>43</v>
      </c>
      <c r="K102" s="22">
        <f>SUM(K3:K100)</f>
        <v>23</v>
      </c>
      <c r="L102" s="22"/>
      <c r="M102" s="22">
        <f>SUM(M3:M100)</f>
        <v>254.66900000000001</v>
      </c>
      <c r="N102" s="22">
        <f>SUM(N3:N100)</f>
        <v>217.09100000000001</v>
      </c>
      <c r="O102" s="22">
        <f>SUM(O3:O100)</f>
        <v>0</v>
      </c>
      <c r="P102" s="22">
        <f>SUM(P3:P100)</f>
        <v>39.744</v>
      </c>
      <c r="Q102" s="22">
        <f>SUM(Q3:Q100)</f>
        <v>0</v>
      </c>
      <c r="R102" s="22">
        <f>SUM(R3:R100)</f>
        <v>229.72300000000001</v>
      </c>
      <c r="S102" s="22">
        <f>SUM(S3:S100)</f>
        <v>269.46699999999998</v>
      </c>
      <c r="T102" s="22">
        <f>SUM(T3:T100)</f>
        <v>269.46699999999998</v>
      </c>
      <c r="U102" s="22">
        <f>SUM(U3:U100)</f>
        <v>727.4380000000001</v>
      </c>
    </row>
  </sheetData>
  <mergeCells count="3">
    <mergeCell ref="I1:L1"/>
    <mergeCell ref="X1:Y1"/>
    <mergeCell ref="Z1:AA1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úseky 3. cyklus mapy</vt:lpstr>
    </vt:vector>
  </TitlesOfParts>
  <Company>Výzkumný ústav vodohospodářský T. G. Masaryka, v.v.i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Štěpánková Pavla</dc:creator>
  <cp:lastModifiedBy>Jelínková Iva</cp:lastModifiedBy>
  <cp:lastPrinted>2024-03-17T14:42:17Z</cp:lastPrinted>
  <dcterms:created xsi:type="dcterms:W3CDTF">2023-06-09T12:37:47Z</dcterms:created>
  <dcterms:modified xsi:type="dcterms:W3CDTF">2024-03-17T16:44:38Z</dcterms:modified>
</cp:coreProperties>
</file>